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mcom_Széchenyi" sheetId="1" state="visible" r:id="rId2"/>
  </sheets>
  <definedNames>
    <definedName function="false" hidden="false" localSheetId="0" name="_xlnm.Print_Area" vbProcedure="false">Armcom_Széchenyi!$A$1:$P$229</definedName>
    <definedName function="false" hidden="false" localSheetId="0" name="Z_425DB6AA_8B50_4904_A71E_3AC5A364A5F6_.wvu.PrintArea" vbProcedure="false">Armcom_Széchenyi!$A$1:$G$206</definedName>
    <definedName function="false" hidden="false" localSheetId="0" name="Z_BDEB9CBE_9917_400A_8259_B9F21A55EEDA_.wvu.Cols" vbProcedure="false">Armcom_Széchenyi!$A:$H</definedName>
    <definedName function="false" hidden="false" localSheetId="0" name="Z_BDEB9CBE_9917_400A_8259_B9F21A55EEDA_.wvu.PrintArea" vbProcedure="false">Armcom_Széchenyi!$I$1:$Q$231</definedName>
    <definedName function="false" hidden="false" localSheetId="0" name="_xlnm.Print_Area" vbProcedure="false">Armcom_Széchenyi!$A$1:$P$229</definedName>
    <definedName function="false" hidden="false" localSheetId="0" name="_xlnm.Print_Area_0" vbProcedure="false">Armcom_Széchenyi!$A$1:$G$206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<sst xmlns="http://schemas.openxmlformats.org/spreadsheetml/2006/main" count="443" uniqueCount="192">
  <si>
    <t xml:space="preserve">I. BONTÁSI- ÉS ÉPÍTÉSELŐKÉSZÍTŐ MUNKÁK</t>
  </si>
  <si>
    <t xml:space="preserve">Tétel:</t>
  </si>
  <si>
    <t xml:space="preserve">Mennyiség:</t>
  </si>
  <si>
    <t xml:space="preserve">Egységár</t>
  </si>
  <si>
    <t xml:space="preserve">Díjtétel (Ft)</t>
  </si>
  <si>
    <t xml:space="preserve">Fa kivágás 20-80 cm átmérőig, tuskó kiszedéssel, tuskó helyének feltöltése töltés anyaggal, tömörítés</t>
  </si>
  <si>
    <t xml:space="preserve">Trγ=92% tömörségi fokra (E2=50MN/m2)</t>
  </si>
  <si>
    <t xml:space="preserve">db</t>
  </si>
  <si>
    <t xml:space="preserve">Ft/</t>
  </si>
  <si>
    <t xml:space="preserve">Burkolatba eső, bent maradt tuskó eltávolítása, tuskó helyének feltöltése töltés anyaggal, tömörítés</t>
  </si>
  <si>
    <t xml:space="preserve">Bozót írtás, gyökérzet eltávolítása eltávolítása, gyökérzet helyének feltöltése töltés anyaggal, tömörítés</t>
  </si>
  <si>
    <t xml:space="preserve">m2</t>
  </si>
  <si>
    <t xml:space="preserve">Meglévő fák űrszelvénybe lógó ágainak levágása, gallyazása</t>
  </si>
  <si>
    <t xml:space="preserve">Aszfalt járda burkolat elbontása átlag 5 cm vastagságban</t>
  </si>
  <si>
    <t xml:space="preserve"> (számítógépes területmérés alapján)</t>
  </si>
  <si>
    <r>
      <rPr>
        <sz val="12"/>
        <rFont val="Times New Roman CE"/>
        <family val="1"/>
        <charset val="238"/>
      </rPr>
      <t xml:space="preserve">(600,6+321,5+71,1)</t>
    </r>
    <r>
      <rPr>
        <sz val="12"/>
        <rFont val="Arial"/>
        <family val="0"/>
        <charset val="238"/>
      </rPr>
      <t xml:space="preserve">×</t>
    </r>
    <r>
      <rPr>
        <sz val="12"/>
        <rFont val="Times New Roman CE"/>
        <family val="1"/>
        <charset val="238"/>
      </rPr>
      <t xml:space="preserve">0,05=</t>
    </r>
  </si>
  <si>
    <t xml:space="preserve">m3</t>
  </si>
  <si>
    <t xml:space="preserve">Aszfalt burkolatú járda alépítményének bontása (átlag 15 cm vastagságú homokos-kavics)</t>
  </si>
  <si>
    <r>
      <rPr>
        <sz val="12"/>
        <rFont val="Times New Roman CE"/>
        <family val="1"/>
        <charset val="238"/>
      </rPr>
      <t xml:space="preserve">(600,6+321,5+71,1)</t>
    </r>
    <r>
      <rPr>
        <sz val="12"/>
        <rFont val="Arial"/>
        <family val="0"/>
        <charset val="238"/>
      </rPr>
      <t xml:space="preserve">×</t>
    </r>
    <r>
      <rPr>
        <sz val="12"/>
        <rFont val="Times New Roman CE"/>
        <family val="1"/>
        <charset val="238"/>
      </rPr>
      <t xml:space="preserve">0,15=</t>
    </r>
  </si>
  <si>
    <t xml:space="preserve">Aszfalt burkolatú közút átvágása 10 cm vastagságban</t>
  </si>
  <si>
    <t xml:space="preserve"> műgyémánt koronggal</t>
  </si>
  <si>
    <t xml:space="preserve">4,0+3,2+4,0+2,8=</t>
  </si>
  <si>
    <t xml:space="preserve">fm</t>
  </si>
  <si>
    <t xml:space="preserve">Aszfalt burkolatú közút átvágása 4 cm vastagságban kopóréteg marás határán</t>
  </si>
  <si>
    <t xml:space="preserve">12,85+6,0</t>
  </si>
  <si>
    <t xml:space="preserve">Aszfalt burkolatú közút aszfalt rétegeinek visszabontása 10 cm vastagságban</t>
  </si>
  <si>
    <t xml:space="preserve">4,5×0,10=</t>
  </si>
  <si>
    <t xml:space="preserve">Aszfalt burkolatú közút felső aszfalt rétegeinek marása 4 cm vastagságban</t>
  </si>
  <si>
    <t xml:space="preserve">80,0×0,04</t>
  </si>
  <si>
    <t xml:space="preserve">Aszfalt burkolatú közút alépítményének bontása, átlag 20 cm CKt, vagy soványbeton</t>
  </si>
  <si>
    <t xml:space="preserve">2,25×0,2=</t>
  </si>
  <si>
    <t xml:space="preserve">Beton járda burkolat elbontása átlag 12 cm vastagságban</t>
  </si>
  <si>
    <t xml:space="preserve">(39,5+133,5+123,3)×0,12=</t>
  </si>
  <si>
    <t xml:space="preserve">Beton burkolatú járda alépítményének bontása (átlag 10 cm vastagságú homokos-kavics)</t>
  </si>
  <si>
    <t xml:space="preserve">(39,5+133,5+123,3)×0,1=</t>
  </si>
  <si>
    <t xml:space="preserve">Aszfalt kapubejáró burkolat elbontása átlag 5 cm vastagságban</t>
  </si>
  <si>
    <r>
      <rPr>
        <sz val="12"/>
        <rFont val="Times New Roman CE"/>
        <family val="1"/>
        <charset val="238"/>
      </rPr>
      <t xml:space="preserve">(10,0+5,0+31,0+7,3+33,0)</t>
    </r>
    <r>
      <rPr>
        <sz val="12"/>
        <rFont val="Arial"/>
        <family val="0"/>
        <charset val="238"/>
      </rPr>
      <t xml:space="preserve">×</t>
    </r>
    <r>
      <rPr>
        <sz val="12"/>
        <rFont val="Times New Roman CE"/>
        <family val="1"/>
        <charset val="238"/>
      </rPr>
      <t xml:space="preserve">0,05=</t>
    </r>
  </si>
  <si>
    <t xml:space="preserve">Aszfalt burkolatú kapubejáró alépítményének bontása (átlag 15 cm vastagságú szemcsés anyag)</t>
  </si>
  <si>
    <r>
      <rPr>
        <sz val="12"/>
        <rFont val="Times New Roman CE"/>
        <family val="1"/>
        <charset val="238"/>
      </rPr>
      <t xml:space="preserve">(10,0+5,0+31,0+7,3+33,0)</t>
    </r>
    <r>
      <rPr>
        <sz val="12"/>
        <rFont val="Arial"/>
        <family val="0"/>
        <charset val="238"/>
      </rPr>
      <t xml:space="preserve">×</t>
    </r>
    <r>
      <rPr>
        <sz val="12"/>
        <rFont val="Times New Roman CE"/>
        <family val="1"/>
        <charset val="238"/>
      </rPr>
      <t xml:space="preserve">0,15=</t>
    </r>
  </si>
  <si>
    <t xml:space="preserve">Beton kapubejáró burkolat elbontása átlag 15 cm vastagságban</t>
  </si>
  <si>
    <t xml:space="preserve">14,0×0,15=</t>
  </si>
  <si>
    <t xml:space="preserve">Beton burkolatú kapubejáró alépítményének bontása (átlag 10 cm vastagságú szemcsés anyag)</t>
  </si>
  <si>
    <t xml:space="preserve">14,0×0,1=</t>
  </si>
  <si>
    <t xml:space="preserve">Kiemelt szegély elbontása alapgerendával</t>
  </si>
  <si>
    <t xml:space="preserve"> (számítógépes hossz-mérés alapján)</t>
  </si>
  <si>
    <t xml:space="preserve">Járda szegély elbontása alapgerendával</t>
  </si>
  <si>
    <t xml:space="preserve">Bontásból származó aszfalt törmelék elszállítása újrafelhasználásra a VÜSZI Kft. telephelyére</t>
  </si>
  <si>
    <t xml:space="preserve">5 km-es szállítási távolság (tömör mennyiség)</t>
  </si>
  <si>
    <t xml:space="preserve">49,7+0,5+3,2+4,3=</t>
  </si>
  <si>
    <t xml:space="preserve">Bontásból származó beton törmelék elszállítása újrafelhasználásra a VÜSZI Kft. telephelyére</t>
  </si>
  <si>
    <t xml:space="preserve">35,6+2,1+17,5×0,12+52,0×0,04=</t>
  </si>
  <si>
    <t xml:space="preserve">Bontásból származó újrahasznosítható aszfalt törmelék törése/darálása, osztályozása és </t>
  </si>
  <si>
    <t xml:space="preserve">deponálása újrahasznosításig 15% veszetséggel (tömör mennyiség)</t>
  </si>
  <si>
    <t xml:space="preserve">57,7×0,85=</t>
  </si>
  <si>
    <t xml:space="preserve">Bontásból származó újrahasznosítható beton törmelék törése/darálása, osztályozása és</t>
  </si>
  <si>
    <t xml:space="preserve">41,9×0,85=</t>
  </si>
  <si>
    <t xml:space="preserve">Bontásból származó nem újrahasznosítható építése törmelék elszállítása a VÜSZI Kft. telephelyére</t>
  </si>
  <si>
    <t xml:space="preserve">lerakó helyi díjjal, 5 km-es sz. távolság</t>
  </si>
  <si>
    <t xml:space="preserve">Bontásból származó szennyezett szemcsés alépítmény törmelék elszállítása kijelölt helyre</t>
  </si>
  <si>
    <t xml:space="preserve">15 km-es szállítási távolság</t>
  </si>
  <si>
    <t xml:space="preserve">(149,0+29,6+13,0+1,4)×1,35=</t>
  </si>
  <si>
    <t xml:space="preserve">Összesen:</t>
  </si>
  <si>
    <t xml:space="preserve">II. KÖZMŰVEK</t>
  </si>
  <si>
    <t xml:space="preserve">Közművek feltárása kutató árok készítéssel, óvatos kézi földmunkavégzéssel, feltöltéssel, tömörítés</t>
  </si>
  <si>
    <t xml:space="preserve">Szögletes öntöttvas akna fedlap cseréje kerettel, legalább C250 teherbírású öntöttvas fedlapra,</t>
  </si>
  <si>
    <t xml:space="preserve">szintre emeléssel</t>
  </si>
  <si>
    <t xml:space="preserve">D600 mm öntöttvas akna fedlap cseréje kerettel, legalább C250 teherbírású öntöttvas fedlapra,</t>
  </si>
  <si>
    <t xml:space="preserve">1,50×1,20 m alapterületű gáz tolózár akna falának visszabontása, vasbeton födém készítése új</t>
  </si>
  <si>
    <t xml:space="preserve">700×700 mm méretű legalább C250 teherbírású öntöttvas fedlappal és kerettel szintre emelve</t>
  </si>
  <si>
    <t xml:space="preserve">Távközlési akna dupla fedlap keret és fedlap cseréje (Invitel)</t>
  </si>
  <si>
    <t xml:space="preserve">meglévő szinten tartással</t>
  </si>
  <si>
    <t xml:space="preserve">700×700 mm méretű egyedi beton fedlap és akna födém bontása, feltöltése szemcsés anyaggal</t>
  </si>
  <si>
    <t xml:space="preserve">Szögletes öntöttvas akna fedlap szintre emelése</t>
  </si>
  <si>
    <t xml:space="preserve">D600 mm öntöttvas akna fedlap szintre emelése</t>
  </si>
  <si>
    <t xml:space="preserve">III. ALÉPÍTMÉNYI MUNKÁK</t>
  </si>
  <si>
    <t xml:space="preserve">Humuszos termőföld leszedés átlag 20 cm vtg-ban</t>
  </si>
  <si>
    <t xml:space="preserve">(számítógépes területmérés alapján)</t>
  </si>
  <si>
    <t xml:space="preserve">(25,8+41,5)×0,2=</t>
  </si>
  <si>
    <t xml:space="preserve">Úttükör földkiemelés átlag 25 cm vastagságban</t>
  </si>
  <si>
    <t xml:space="preserve">(108,0+346,4+303,0+604,5+13,9+6,0+31,8+7,7+36,1+8,0+14,0)×0,25=</t>
  </si>
  <si>
    <t xml:space="preserve">Stabilizált padka tükör földkiemelés átlag 20 cm vastagságban (zúzottkővel kevert föld)</t>
  </si>
  <si>
    <t xml:space="preserve">(8,2+23,6+14,6+1,8+2,5)×0,2=</t>
  </si>
  <si>
    <t xml:space="preserve">Kitermelt alkalmatlan föld elszálíltása kijelölt helyre</t>
  </si>
  <si>
    <t xml:space="preserve">(13,5+369,9+10,1)×1,35=</t>
  </si>
  <si>
    <t xml:space="preserve">Úttükör készítése</t>
  </si>
  <si>
    <t xml:space="preserve">1479,4+50,7=</t>
  </si>
  <si>
    <t xml:space="preserve">Tükör tömörítés kis felületen 30 cm vtg-ban</t>
  </si>
  <si>
    <t xml:space="preserve">1530,1×0,3=</t>
  </si>
  <si>
    <t xml:space="preserve">200mm vtg. szemcsés anyagból készült talajjavító/fagyvédő réteg terítése</t>
  </si>
  <si>
    <t xml:space="preserve">1479,4×0,2=</t>
  </si>
  <si>
    <t xml:space="preserve">Szemcsés anyagból készült talajjavító/fagyvédő réteg tömörítése</t>
  </si>
  <si>
    <t xml:space="preserve">Trγ=96% tömörségi fokra (E2=50MN/m2)</t>
  </si>
  <si>
    <t xml:space="preserve">Kerti szegély építése 1000x250x50 mm e.gy. beton szegélyelemből, C 20/25-32-F1 min.</t>
  </si>
  <si>
    <t xml:space="preserve">monolit beton alapgerendával</t>
  </si>
  <si>
    <t xml:space="preserve">65,5+143,5+176,5=</t>
  </si>
  <si>
    <t xml:space="preserve">Kiemelt szegély építése 1000 (250) x150x250 mm e.gy. beton szegélyelemből, C 20/25-32-F1 min.</t>
  </si>
  <si>
    <t xml:space="preserve">Süllyesztett szegély építése 400x150x200 mm e.gy. beton szegélyelemből, C 20/25-32-F1 min.</t>
  </si>
  <si>
    <t xml:space="preserve">5,2+5,2+154,0=</t>
  </si>
  <si>
    <t xml:space="preserve">Deponált, osztályozott beton és aszfalt törmelék újrahasznosítása, 150mm vtg. FZKA 0/32 útalapba</t>
  </si>
  <si>
    <t xml:space="preserve">keveréssel kerékpárút pályaszerkezet esetén</t>
  </si>
  <si>
    <t xml:space="preserve">49,0+35,6=</t>
  </si>
  <si>
    <t xml:space="preserve">Szükséges vásárolt zőzottkő anyag 150mm vtg. FZKA 0/32 útalap építéshez kerékpárút pályaszerk-be</t>
  </si>
  <si>
    <t xml:space="preserve">(90,0+296,5+257,3+334,2)×0,15-84,6=</t>
  </si>
  <si>
    <t xml:space="preserve">FZKA 0/32 alap réteg tömörítése</t>
  </si>
  <si>
    <t xml:space="preserve">200 mm vtg. CKt-2 jelű hidraulikus stabilizációs alapréteg készítése, közút szegély melletti helyreáll.</t>
  </si>
  <si>
    <t xml:space="preserve">(számítógépes területmérés)</t>
  </si>
  <si>
    <t xml:space="preserve">150 mm vtg. CKt-2 jelű hidraulikus stabilizációs alapréteg készítése, erősített kapubejáró pályaszerk.</t>
  </si>
  <si>
    <t xml:space="preserve">277,2×0,15=</t>
  </si>
  <si>
    <t xml:space="preserve">CKt-2 jelű hidraulikus stabilizációs alapréteg tömörítése</t>
  </si>
  <si>
    <t xml:space="preserve">0,5+91,7=</t>
  </si>
  <si>
    <t xml:space="preserve">200 mm széles zsalukő térdfal javítása, 2 sor visszabontással, új zsalukővek beépítésével, vasalással,</t>
  </si>
  <si>
    <t xml:space="preserve">kibetonozás, 5 cm vastag fedő koszorú készítése zsaluzással C20/25-XC1-16-F2 minőségű betonból</t>
  </si>
  <si>
    <t xml:space="preserve">16,0×0,2×0,51</t>
  </si>
  <si>
    <t xml:space="preserve">Zsalukő térdfal 1,5" acélcső védőkorlát cseréje a meglévő elemek bontásával, hiányzó korlát elemek</t>
  </si>
  <si>
    <t xml:space="preserve">pótlásával</t>
  </si>
  <si>
    <t xml:space="preserve">IV. FELÉPÍTMÉNYI MUNKÁK</t>
  </si>
  <si>
    <t xml:space="preserve">30 mm vtg.AC 8 kopó jelű aszfaltbeton kopóréteg készítése 50/70 útépítési bitumennel</t>
  </si>
  <si>
    <t xml:space="preserve">(számítógépes terület mérés)</t>
  </si>
  <si>
    <t xml:space="preserve">(90,0+296,5+257,3+334,2+277,2)×0,03=</t>
  </si>
  <si>
    <t xml:space="preserve">35 mm vtg.AC 11 kötő jelű aszfaltbeton kötőréteg készítése 50/70 útépítési bitumennel</t>
  </si>
  <si>
    <t xml:space="preserve">(90,0+296,5+257,3+334,2)×0,035=</t>
  </si>
  <si>
    <t xml:space="preserve">40 mm vtg. AC 11 kopó jelű aszfaltbeton kopóréteg  készítése 50/70 útépítési bitumennel</t>
  </si>
  <si>
    <t xml:space="preserve">közút burkolat csere</t>
  </si>
  <si>
    <t xml:space="preserve">(4,5+80,0)×0,04=</t>
  </si>
  <si>
    <t xml:space="preserve">70 mm vtg. AC 22 kötő jelű aszfaltbeton kötőréteg  készítése 35/50 útépítési bitumennel</t>
  </si>
  <si>
    <t xml:space="preserve">út és erősített kapubejáró pályaszerkezet</t>
  </si>
  <si>
    <t xml:space="preserve">(277,2+4,5)×0,07=</t>
  </si>
  <si>
    <t xml:space="preserve">60 mm vtg. előre gyártott kiselemes (100×200 mm) sárga színű térkő burkolat készítése</t>
  </si>
  <si>
    <t xml:space="preserve">40 mm vtg. NZ 0/4 zúzalék ágyazattal</t>
  </si>
  <si>
    <t xml:space="preserve">300×300×60 mm e. gy. betonelemes gömbsüveges taktilis jelölőkő burkolat készítése</t>
  </si>
  <si>
    <t xml:space="preserve">(Számítógépes területmérés alapján)</t>
  </si>
  <si>
    <t xml:space="preserve">300×300×60 mm e. gy. betonelemes bordázott taktilis vezetőkő burkolat készítése</t>
  </si>
  <si>
    <t xml:space="preserve">V. FORGALOMTECHNIKAI MUNKÁK</t>
  </si>
  <si>
    <t xml:space="preserve">Meglévő jelzőtáblák bontása oszloppal, monolit betontömb alapozás eltávolítása</t>
  </si>
  <si>
    <t xml:space="preserve"> </t>
  </si>
  <si>
    <t xml:space="preserve">Meglévő jelzőtáblák bontása</t>
  </si>
  <si>
    <t xml:space="preserve">Meglévő jelzőtáblák áthelyezése saját oszloppal, monolit betontömb alapozással</t>
  </si>
  <si>
    <t xml:space="preserve">Jelzőtábla oszlop elhelyezése 60mm átmérővel, horganyzott acélból monolit betontömb alapozással</t>
  </si>
  <si>
    <t xml:space="preserve">Jelzőtábla oszlop elhelyezése 76mm átmérővel, horganyzott acélból monolit betontömb alapozással</t>
  </si>
  <si>
    <t xml:space="preserve">"Gyalog- és kerékpárút" (nem elválasztott, KRESZ 26/d) jelző tábla elhelyezése oszlopra</t>
  </si>
  <si>
    <t xml:space="preserve">(VIP fóliázású D=450 mm)</t>
  </si>
  <si>
    <t xml:space="preserve">"Elsőbbségadás kötelező" (KRESZ 9.) jelző tábla elhelyezése oszlopra</t>
  </si>
  <si>
    <t xml:space="preserve">(VIP fóliázású 600 mm)</t>
  </si>
  <si>
    <t xml:space="preserve">"Kerékpárosok" (KRESZ 95/b) jelzőtábla elhelyezése oszlopra</t>
  </si>
  <si>
    <t xml:space="preserve">(VIP fóliázású D=600 mm)</t>
  </si>
  <si>
    <t xml:space="preserve">"Kijelölt gyalogos-átkelőhely" (KRESZ 103.) jelzőtábla elhelyezése oszlopra</t>
  </si>
  <si>
    <t xml:space="preserve">Kiegészítő (KRESZ 62.) jelzőtábla elhelyezése oszlopra</t>
  </si>
  <si>
    <t xml:space="preserve">(VIP fóliázású 350×175 mm)</t>
  </si>
  <si>
    <t xml:space="preserve">"Utat keresztező kerékpárosok elsőbbsége" kiegészítő jelző tábla elhelyezése oszlopra</t>
  </si>
  <si>
    <t xml:space="preserve">(VIP fóliázású 350×350 mm)</t>
  </si>
  <si>
    <t xml:space="preserve">Fehér színű tartós burkolati jel festése kézi erővel</t>
  </si>
  <si>
    <t xml:space="preserve">(gyalogos átkelőhely, megállási hely)</t>
  </si>
  <si>
    <t xml:space="preserve">0,5×(4,4+9×3,0+2,5)+0,12×4,0=</t>
  </si>
  <si>
    <t xml:space="preserve">Sárga színű tartós burkolati jel festése kézi erővel</t>
  </si>
  <si>
    <t xml:space="preserve">(kerékpáros átvezetés)</t>
  </si>
  <si>
    <t xml:space="preserve">(17+15)×0,5×0,5=</t>
  </si>
  <si>
    <t xml:space="preserve">Sárga színű oldószeres burkolati jel festése kerékpárúton</t>
  </si>
  <si>
    <t xml:space="preserve">(piktogramok, felállási hely, záróvonal, forgalom elöl elzárt terület)</t>
  </si>
  <si>
    <t xml:space="preserve">0,2×2,0+0,12×32,0+0,4×38=</t>
  </si>
  <si>
    <t xml:space="preserve">Vörös színű tartós burkolati jel festése az elsőbbséggel rendelkező kerékpáros átvezetéseknél</t>
  </si>
  <si>
    <t xml:space="preserve">1,5" kerékpáros korlát elhelyezése 1,0 m hosszú elemekből betontömb alapozással, 1,0 m korlát - </t>
  </si>
  <si>
    <t xml:space="preserve">1,0 m köz kiosztással (lokálisan köz nélkül)</t>
  </si>
  <si>
    <t xml:space="preserve">VI. BEFEJEZŐ MUNKÁK</t>
  </si>
  <si>
    <t xml:space="preserve">Kivágott fák pótlása az Önkormányzat által meghatározott fajtából kijelölt helyre</t>
  </si>
  <si>
    <t xml:space="preserve">(kivágott darabonként 2 db szükséges)</t>
  </si>
  <si>
    <t xml:space="preserve">1×2=</t>
  </si>
  <si>
    <t xml:space="preserve">Erősített padka készítése 200 mm vtg. M56 mechanikai stabilizációból</t>
  </si>
  <si>
    <t xml:space="preserve">51,0×0,2=</t>
  </si>
  <si>
    <t xml:space="preserve">M56 mechanikai stabilizáció tömörítése</t>
  </si>
  <si>
    <t xml:space="preserve">Közel vízszintes felületek rendezése 200 mm vtg. termőföld terítéssel, leszedett humuszréteg</t>
  </si>
  <si>
    <t xml:space="preserve">rostálást követően 70% visszaépíthető</t>
  </si>
  <si>
    <t xml:space="preserve">(65,0+109,0+236,0)×0,5×0,2=</t>
  </si>
  <si>
    <t xml:space="preserve">Közel vízszintes felületek füvesítése 30-50g/m2 fűmagkeverékkel utógondozás az első kaszállásig</t>
  </si>
  <si>
    <t xml:space="preserve">(65,0+109,0+236,0)×0,5=</t>
  </si>
  <si>
    <t xml:space="preserve">VII. EGYÉB MUNKÁK</t>
  </si>
  <si>
    <t xml:space="preserve">Ideiglenes forgalomkorlátozás jóváhagyott terv szerinti kialakítása</t>
  </si>
  <si>
    <t xml:space="preserve">(Magyar Közút Nzrt. területét is érinti)</t>
  </si>
  <si>
    <t xml:space="preserve">tétel</t>
  </si>
  <si>
    <t xml:space="preserve">Közmű szakfelügyeletek</t>
  </si>
  <si>
    <t xml:space="preserve">előirányzott</t>
  </si>
  <si>
    <t xml:space="preserve">nap</t>
  </si>
  <si>
    <t xml:space="preserve">Esetleges közmű védelembe helyezések</t>
  </si>
  <si>
    <t xml:space="preserve">előirányzott és becsült tétel</t>
  </si>
  <si>
    <t xml:space="preserve">Tetővíz kivezetés érdekében 6,0 fm NA110 KG PVC cső elhelyézes alépítmény alá, 110/100/90 fok</t>
  </si>
  <si>
    <t xml:space="preserve">idommal, kerítés lábazat átöréssel ledugózással építés határán</t>
  </si>
  <si>
    <t xml:space="preserve">(lakossági megegyezés alapján)</t>
  </si>
  <si>
    <t xml:space="preserve">Törögép kiszállási díja aszfalt és beton törmelékek újrahasznosításához</t>
  </si>
  <si>
    <t xml:space="preserve">Műszaki átadási dokumnetáció összeállítása, megvalósulási terv és geodéziai bemérés készítése</t>
  </si>
  <si>
    <t xml:space="preserve">KÖLTSÉGVETÉSI FŐÖSSZESÍTŐ</t>
  </si>
  <si>
    <t xml:space="preserve">ÖSSZESEN:</t>
  </si>
  <si>
    <t xml:space="preserve">27 % áfa</t>
  </si>
  <si>
    <t xml:space="preserve">MINDÖSSZESEN: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</si>
</sst>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"/>
    <numFmt numFmtId="167" formatCode="#,##0"/>
    <numFmt numFmtId="168" formatCode="0"/>
    <numFmt numFmtId="169" formatCode="#,##0&quot; Ft&quot;"/>
    <numFmt numFmtId="170" formatCode="0.00"/>
  </numFmts>
  <fonts count="28">
    <font>
      <sz val="12"/>
      <name val="Times New Roman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Times New Roman CE"/>
      <family val="0"/>
      <charset val="238"/>
    </font>
    <font>
      <sz val="18"/>
      <color rgb="FF000000"/>
      <name val="Times New Roman CE"/>
      <family val="0"/>
      <charset val="238"/>
    </font>
    <font>
      <sz val="12"/>
      <color rgb="FF000000"/>
      <name val="Times New Roman CE"/>
      <family val="0"/>
      <charset val="238"/>
    </font>
    <font>
      <sz val="10"/>
      <color rgb="FF333333"/>
      <name val="Times New Roman CE"/>
      <family val="0"/>
      <charset val="238"/>
    </font>
    <font>
      <i val="true"/>
      <sz val="10"/>
      <color rgb="FF808080"/>
      <name val="Times New Roman CE"/>
      <family val="0"/>
      <charset val="238"/>
    </font>
    <font>
      <sz val="10"/>
      <color rgb="FF006600"/>
      <name val="Times New Roman CE"/>
      <family val="0"/>
      <charset val="238"/>
    </font>
    <font>
      <sz val="10"/>
      <color rgb="FF996600"/>
      <name val="Times New Roman CE"/>
      <family val="0"/>
      <charset val="238"/>
    </font>
    <font>
      <sz val="10"/>
      <color rgb="FFCC0000"/>
      <name val="Times New Roman CE"/>
      <family val="0"/>
      <charset val="238"/>
    </font>
    <font>
      <b val="true"/>
      <sz val="10"/>
      <color rgb="FFFFFFFF"/>
      <name val="Times New Roman CE"/>
      <family val="0"/>
      <charset val="238"/>
    </font>
    <font>
      <b val="true"/>
      <sz val="10"/>
      <color rgb="FF000000"/>
      <name val="Times New Roman CE"/>
      <family val="0"/>
      <charset val="238"/>
    </font>
    <font>
      <sz val="10"/>
      <color rgb="FFFFFFFF"/>
      <name val="Times New Roman CE"/>
      <family val="0"/>
      <charset val="238"/>
    </font>
    <font>
      <sz val="12"/>
      <name val="Times New Roman CE"/>
      <family val="1"/>
      <charset val="238"/>
    </font>
    <font>
      <sz val="12"/>
      <name val="Times New Roman"/>
      <family val="1"/>
      <charset val="1"/>
    </font>
    <font>
      <sz val="12"/>
      <name val="Times New Roman"/>
      <family val="1"/>
      <charset val="238"/>
    </font>
    <font>
      <sz val="12"/>
      <name val="Arial"/>
      <family val="0"/>
      <charset val="238"/>
    </font>
    <font>
      <sz val="11"/>
      <name val="Times New Roman CE"/>
      <family val="1"/>
      <charset val="238"/>
    </font>
    <font>
      <b val="true"/>
      <sz val="12"/>
      <name val="Times New Roman CE"/>
      <family val="0"/>
      <charset val="238"/>
    </font>
    <font>
      <sz val="10"/>
      <name val="Times New Roman CE"/>
      <family val="1"/>
      <charset val="238"/>
    </font>
    <font>
      <b val="true"/>
      <sz val="12"/>
      <name val="Times New Roman CE"/>
      <family val="1"/>
      <charset val="238"/>
    </font>
    <font>
      <sz val="12"/>
      <color rgb="FFFF0000"/>
      <name val="Times New Roman CE"/>
      <family val="1"/>
      <charset val="238"/>
    </font>
    <font>
      <b val="true"/>
      <u val="single"/>
      <sz val="12"/>
      <name val="Times New Roman CE"/>
      <family val="0"/>
      <charset val="238"/>
    </font>
    <font>
      <b val="true"/>
      <i val="true"/>
      <sz val="12"/>
      <name val="Times New Roman CE"/>
      <family val="0"/>
      <charset val="238"/>
    </font>
    <font>
      <b val="true"/>
      <sz val="14"/>
      <color rgb="FF000000"/>
      <name val="Times New Roman CE"/>
      <family val="0"/>
      <charset val="238"/>
    </font>
    <font>
      <sz val="12"/>
      <color rgb="FF000000"/>
      <name val="Times New Roman"/>
      <family val="0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/>
      <bottom style="double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9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1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5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dxfs count="12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17</xdr:col>
      <xdr:colOff>720</xdr:colOff>
      <xdr:row>0</xdr:row>
      <xdr:rowOff>0</xdr:rowOff>
    </xdr:from>
    <xdr:to>
      <xdr:col>17</xdr:col>
      <xdr:colOff>1080</xdr:colOff>
      <xdr:row>0</xdr:row>
      <xdr:rowOff>360</xdr:rowOff>
    </xdr:to>
    <xdr:sp>
      <xdr:nvSpPr>
        <xdr:cNvPr id="0" name="CustomShape 1" hidden="1"/>
        <xdr:cNvSpPr/>
      </xdr:nvSpPr>
      <xdr:spPr>
        <a:xfrm>
          <a:off x="8164080" y="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3040" bIns="0"/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                </a:t>
          </a: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MÉRNÖKIRODA Kft.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Postacím:1300. Budapest, Pf. 4. Iroda: 1033 Budapest, Polgár u. 12.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Tel.: (1) 3688-343; Tel./Fax: (1) 4532-449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tandempej@t-online.hu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Tsz: 567/2008/GB.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BUDAPEST, XIV. kerület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Gvadányi utca-Bonyhádi út csomópont 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kijelölt gyalogos átkelőhely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ÚTÉPÍTÉSI ÉS FORGALOMTECHNIKAI KIVITELI TERVE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TERVEZŐI KÖLTSÉGBECSLÉS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Felelős tervező:__________________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                         </a:t>
          </a: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Pej Kálmán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                             </a:t>
          </a: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KÉ-T/ 01-5207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Budapest, 2008. április hó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28"/>
  <sheetViews>
    <sheetView showFormulas="false" showGridLines="true" showRowColHeaders="true" showZeros="true" rightToLeft="false" tabSelected="true" showOutlineSymbols="true" defaultGridColor="true" view="pageBreakPreview" topLeftCell="A157" colorId="64" zoomScale="85" zoomScaleNormal="50" zoomScalePageLayoutView="85" workbookViewId="0">
      <selection pane="topLeft" activeCell="J185" activeCellId="0" sqref="J185"/>
    </sheetView>
  </sheetViews>
  <sheetFormatPr defaultRowHeight="15.75" outlineLevelRow="0" outlineLevelCol="0"/>
  <cols>
    <col collapsed="false" customWidth="true" hidden="true" outlineLevel="0" max="1" min="1" style="1" width="3.38"/>
    <col collapsed="false" customWidth="true" hidden="true" outlineLevel="0" max="2" min="2" style="1" width="38.38"/>
    <col collapsed="false" customWidth="true" hidden="true" outlineLevel="0" max="3" min="3" style="1" width="15.88"/>
    <col collapsed="false" customWidth="true" hidden="true" outlineLevel="0" max="4" min="4" style="1" width="3.5"/>
    <col collapsed="false" customWidth="true" hidden="true" outlineLevel="0" max="5" min="5" style="1" width="9.14"/>
    <col collapsed="false" customWidth="true" hidden="true" outlineLevel="0" max="6" min="6" style="2" width="8.63"/>
    <col collapsed="false" customWidth="true" hidden="true" outlineLevel="0" max="7" min="7" style="3" width="5.13"/>
    <col collapsed="false" customWidth="true" hidden="true" outlineLevel="0" max="8" min="8" style="3" width="1.5"/>
    <col collapsed="false" customWidth="true" hidden="false" outlineLevel="0" max="9" min="9" style="3" width="3.38"/>
    <col collapsed="false" customWidth="true" hidden="false" outlineLevel="0" max="10" min="10" style="3" width="36.75"/>
    <col collapsed="false" customWidth="true" hidden="false" outlineLevel="0" max="11" min="11" style="3" width="7.38"/>
    <col collapsed="false" customWidth="true" hidden="false" outlineLevel="0" max="12" min="12" style="3" width="6.88"/>
    <col collapsed="false" customWidth="true" hidden="false" outlineLevel="0" max="13" min="13" style="4" width="10.62"/>
    <col collapsed="false" customWidth="true" hidden="false" outlineLevel="0" max="14" min="14" style="3" width="3.89"/>
    <col collapsed="false" customWidth="true" hidden="false" outlineLevel="0" max="15" min="15" style="3" width="17.08"/>
    <col collapsed="false" customWidth="true" hidden="false" outlineLevel="0" max="16" min="16" style="5" width="18.13"/>
    <col collapsed="false" customWidth="true" hidden="false" outlineLevel="0" max="17" min="17" style="3" width="2.87"/>
    <col collapsed="false" customWidth="true" hidden="false" outlineLevel="0" max="1025" min="18" style="3" width="9"/>
  </cols>
  <sheetData>
    <row r="1" customFormat="false" ht="15.75" hidden="false" customHeight="false" outlineLevel="0" collapsed="false">
      <c r="A1" s="6" t="s">
        <v>0</v>
      </c>
      <c r="B1" s="7"/>
      <c r="C1" s="8"/>
      <c r="D1" s="8"/>
      <c r="E1" s="8"/>
      <c r="F1" s="9"/>
      <c r="G1" s="10"/>
      <c r="I1" s="6" t="str">
        <f aca="false">+A1</f>
        <v>I. BONTÁSI- ÉS ÉPÍTÉSELŐKÉSZÍTŐ MUNKÁK</v>
      </c>
      <c r="J1" s="11"/>
      <c r="K1" s="11"/>
      <c r="L1" s="11"/>
      <c r="M1" s="12"/>
      <c r="N1" s="13"/>
      <c r="O1" s="14"/>
      <c r="P1" s="15"/>
    </row>
    <row r="2" customFormat="false" ht="15.75" hidden="false" customHeight="false" outlineLevel="0" collapsed="false">
      <c r="A2" s="16"/>
      <c r="B2" s="7" t="s">
        <v>1</v>
      </c>
      <c r="C2" s="17"/>
      <c r="D2" s="17"/>
      <c r="E2" s="17"/>
      <c r="F2" s="18" t="s">
        <v>2</v>
      </c>
      <c r="G2" s="19"/>
      <c r="I2" s="20"/>
      <c r="J2" s="11" t="s">
        <v>1</v>
      </c>
      <c r="K2" s="21" t="s">
        <v>2</v>
      </c>
      <c r="L2" s="21"/>
      <c r="M2" s="21" t="s">
        <v>3</v>
      </c>
      <c r="N2" s="21"/>
      <c r="O2" s="21"/>
      <c r="P2" s="22" t="s">
        <v>4</v>
      </c>
    </row>
    <row r="3" customFormat="false" ht="15.75" hidden="false" customHeight="false" outlineLevel="0" collapsed="false">
      <c r="A3" s="23" t="n">
        <v>1</v>
      </c>
      <c r="B3" s="24" t="s">
        <v>5</v>
      </c>
      <c r="C3" s="25"/>
      <c r="D3" s="25"/>
      <c r="E3" s="25"/>
      <c r="F3" s="26"/>
      <c r="G3" s="27"/>
      <c r="I3" s="23" t="n">
        <f aca="false">A3</f>
        <v>1</v>
      </c>
      <c r="J3" s="28" t="str">
        <f aca="false">+B3</f>
        <v>Fa kivágás 20-80 cm átmérőig, tuskó kiszedéssel, tuskó helyének feltöltése töltés anyaggal, tömörítés</v>
      </c>
      <c r="K3" s="29"/>
      <c r="L3" s="29"/>
      <c r="M3" s="30"/>
      <c r="N3" s="31"/>
      <c r="O3" s="32"/>
      <c r="P3" s="27"/>
    </row>
    <row r="4" customFormat="false" ht="15.75" hidden="false" customHeight="false" outlineLevel="0" collapsed="false">
      <c r="A4" s="23"/>
      <c r="B4" s="33" t="s">
        <v>6</v>
      </c>
      <c r="C4" s="34"/>
      <c r="D4" s="35"/>
      <c r="E4" s="35"/>
      <c r="F4" s="36" t="n">
        <v>1</v>
      </c>
      <c r="G4" s="37" t="s">
        <v>7</v>
      </c>
      <c r="I4" s="23"/>
      <c r="J4" s="38" t="str">
        <f aca="false">+B4</f>
        <v>Trγ=92% tömörségi fokra (E2=50MN/m2)</v>
      </c>
      <c r="K4" s="39" t="n">
        <f aca="false">+F4</f>
        <v>1</v>
      </c>
      <c r="L4" s="39" t="str">
        <f aca="false">+G4</f>
        <v>db</v>
      </c>
      <c r="M4" s="40"/>
      <c r="N4" s="41" t="s">
        <v>8</v>
      </c>
      <c r="O4" s="39" t="str">
        <f aca="false">+G4</f>
        <v>db</v>
      </c>
      <c r="P4" s="42" t="n">
        <f aca="false">K4*M4</f>
        <v>0</v>
      </c>
    </row>
    <row r="5" customFormat="false" ht="15.75" hidden="false" customHeight="false" outlineLevel="0" collapsed="false">
      <c r="A5" s="23" t="n">
        <v>2</v>
      </c>
      <c r="B5" s="24" t="s">
        <v>9</v>
      </c>
      <c r="C5" s="25"/>
      <c r="D5" s="25"/>
      <c r="E5" s="25"/>
      <c r="F5" s="26"/>
      <c r="G5" s="27"/>
      <c r="I5" s="23" t="n">
        <f aca="false">A5</f>
        <v>2</v>
      </c>
      <c r="J5" s="28" t="str">
        <f aca="false">+B5</f>
        <v>Burkolatba eső, bent maradt tuskó eltávolítása, tuskó helyének feltöltése töltés anyaggal, tömörítés</v>
      </c>
      <c r="K5" s="29"/>
      <c r="L5" s="29"/>
      <c r="M5" s="30"/>
      <c r="N5" s="31"/>
      <c r="O5" s="32"/>
      <c r="P5" s="27"/>
    </row>
    <row r="6" customFormat="false" ht="15.75" hidden="false" customHeight="false" outlineLevel="0" collapsed="false">
      <c r="A6" s="23"/>
      <c r="B6" s="33" t="s">
        <v>6</v>
      </c>
      <c r="C6" s="34"/>
      <c r="D6" s="35"/>
      <c r="E6" s="35"/>
      <c r="F6" s="36" t="n">
        <v>1</v>
      </c>
      <c r="G6" s="37" t="s">
        <v>7</v>
      </c>
      <c r="I6" s="23"/>
      <c r="J6" s="38" t="str">
        <f aca="false">+B6</f>
        <v>Trγ=92% tömörségi fokra (E2=50MN/m2)</v>
      </c>
      <c r="K6" s="39" t="n">
        <f aca="false">+F6</f>
        <v>1</v>
      </c>
      <c r="L6" s="39" t="str">
        <f aca="false">+G6</f>
        <v>db</v>
      </c>
      <c r="M6" s="40"/>
      <c r="N6" s="41" t="s">
        <v>8</v>
      </c>
      <c r="O6" s="39" t="str">
        <f aca="false">+G6</f>
        <v>db</v>
      </c>
      <c r="P6" s="42" t="n">
        <f aca="false">K6*M6</f>
        <v>0</v>
      </c>
    </row>
    <row r="7" customFormat="false" ht="15.75" hidden="false" customHeight="false" outlineLevel="0" collapsed="false">
      <c r="A7" s="23" t="n">
        <v>3</v>
      </c>
      <c r="B7" s="24" t="s">
        <v>10</v>
      </c>
      <c r="C7" s="25"/>
      <c r="D7" s="25"/>
      <c r="E7" s="25"/>
      <c r="F7" s="26"/>
      <c r="G7" s="27"/>
      <c r="I7" s="23" t="n">
        <f aca="false">A7</f>
        <v>3</v>
      </c>
      <c r="J7" s="28" t="str">
        <f aca="false">+B7</f>
        <v>Bozót írtás, gyökérzet eltávolítása eltávolítása, gyökérzet helyének feltöltése töltés anyaggal, tömörítés</v>
      </c>
      <c r="K7" s="29"/>
      <c r="L7" s="29"/>
      <c r="M7" s="30"/>
      <c r="N7" s="31"/>
      <c r="O7" s="32"/>
      <c r="P7" s="27"/>
    </row>
    <row r="8" customFormat="false" ht="15.75" hidden="false" customHeight="false" outlineLevel="0" collapsed="false">
      <c r="A8" s="23"/>
      <c r="B8" s="33" t="s">
        <v>6</v>
      </c>
      <c r="C8" s="34"/>
      <c r="D8" s="35"/>
      <c r="E8" s="35"/>
      <c r="F8" s="36" t="n">
        <v>10</v>
      </c>
      <c r="G8" s="37" t="s">
        <v>11</v>
      </c>
      <c r="I8" s="23"/>
      <c r="J8" s="38" t="str">
        <f aca="false">+B8</f>
        <v>Trγ=92% tömörségi fokra (E2=50MN/m2)</v>
      </c>
      <c r="K8" s="39" t="n">
        <f aca="false">+F8</f>
        <v>10</v>
      </c>
      <c r="L8" s="39" t="str">
        <f aca="false">+G8</f>
        <v>m2</v>
      </c>
      <c r="M8" s="40"/>
      <c r="N8" s="41" t="s">
        <v>8</v>
      </c>
      <c r="O8" s="39" t="str">
        <f aca="false">+G8</f>
        <v>m2</v>
      </c>
      <c r="P8" s="42" t="n">
        <f aca="false">K8*M8</f>
        <v>0</v>
      </c>
    </row>
    <row r="9" customFormat="false" ht="15.75" hidden="false" customHeight="false" outlineLevel="0" collapsed="false">
      <c r="A9" s="23" t="n">
        <v>4</v>
      </c>
      <c r="B9" s="24" t="s">
        <v>12</v>
      </c>
      <c r="C9" s="25"/>
      <c r="D9" s="25"/>
      <c r="E9" s="25"/>
      <c r="F9" s="26"/>
      <c r="G9" s="27"/>
      <c r="I9" s="23" t="n">
        <f aca="false">A9</f>
        <v>4</v>
      </c>
      <c r="J9" s="28" t="str">
        <f aca="false">+B9</f>
        <v>Meglévő fák űrszelvénybe lógó ágainak levágása, gallyazása</v>
      </c>
      <c r="K9" s="29"/>
      <c r="L9" s="29"/>
      <c r="M9" s="30"/>
      <c r="N9" s="31"/>
      <c r="O9" s="32"/>
      <c r="P9" s="27"/>
    </row>
    <row r="10" customFormat="false" ht="15.75" hidden="false" customHeight="false" outlineLevel="0" collapsed="false">
      <c r="A10" s="23"/>
      <c r="B10" s="33"/>
      <c r="C10" s="34"/>
      <c r="D10" s="35"/>
      <c r="E10" s="35"/>
      <c r="F10" s="36" t="n">
        <v>17</v>
      </c>
      <c r="G10" s="37" t="s">
        <v>7</v>
      </c>
      <c r="I10" s="23"/>
      <c r="J10" s="38" t="n">
        <f aca="false">+B10</f>
        <v>0</v>
      </c>
      <c r="K10" s="39" t="n">
        <f aca="false">+F10</f>
        <v>17</v>
      </c>
      <c r="L10" s="39" t="str">
        <f aca="false">+G10</f>
        <v>db</v>
      </c>
      <c r="M10" s="40"/>
      <c r="N10" s="41" t="s">
        <v>8</v>
      </c>
      <c r="O10" s="39" t="str">
        <f aca="false">+G10</f>
        <v>db</v>
      </c>
      <c r="P10" s="42" t="n">
        <f aca="false">K10*M10</f>
        <v>0</v>
      </c>
    </row>
    <row r="11" customFormat="false" ht="15.75" hidden="false" customHeight="false" outlineLevel="0" collapsed="false">
      <c r="A11" s="23" t="n">
        <v>5</v>
      </c>
      <c r="B11" s="24" t="s">
        <v>13</v>
      </c>
      <c r="C11" s="25"/>
      <c r="D11" s="25"/>
      <c r="E11" s="25"/>
      <c r="F11" s="26"/>
      <c r="G11" s="27"/>
      <c r="I11" s="23" t="n">
        <f aca="false">A11</f>
        <v>5</v>
      </c>
      <c r="J11" s="28" t="str">
        <f aca="false">+B11</f>
        <v>Aszfalt járda burkolat elbontása átlag 5 cm vastagságban</v>
      </c>
      <c r="K11" s="29"/>
      <c r="L11" s="29"/>
      <c r="M11" s="30"/>
      <c r="N11" s="31"/>
      <c r="O11" s="32"/>
      <c r="P11" s="27"/>
    </row>
    <row r="12" customFormat="false" ht="15.75" hidden="false" customHeight="false" outlineLevel="0" collapsed="false">
      <c r="A12" s="23"/>
      <c r="B12" s="33" t="s">
        <v>14</v>
      </c>
      <c r="C12" s="34" t="s">
        <v>15</v>
      </c>
      <c r="D12" s="35"/>
      <c r="E12" s="35"/>
      <c r="F12" s="36" t="n">
        <v>49.7</v>
      </c>
      <c r="G12" s="37" t="s">
        <v>16</v>
      </c>
      <c r="I12" s="23"/>
      <c r="J12" s="38" t="str">
        <f aca="false">+B12</f>
        <v>(számítógépes területmérés alapján)</v>
      </c>
      <c r="K12" s="39" t="n">
        <f aca="false">+F12</f>
        <v>49.7</v>
      </c>
      <c r="L12" s="39" t="str">
        <f aca="false">+G12</f>
        <v>m3</v>
      </c>
      <c r="M12" s="40"/>
      <c r="N12" s="41" t="s">
        <v>8</v>
      </c>
      <c r="O12" s="39" t="str">
        <f aca="false">+G12</f>
        <v>m3</v>
      </c>
      <c r="P12" s="42" t="n">
        <f aca="false">K12*M12</f>
        <v>0</v>
      </c>
    </row>
    <row r="13" customFormat="false" ht="15.75" hidden="false" customHeight="false" outlineLevel="0" collapsed="false">
      <c r="A13" s="23" t="n">
        <v>6</v>
      </c>
      <c r="B13" s="24" t="s">
        <v>17</v>
      </c>
      <c r="C13" s="25"/>
      <c r="D13" s="25"/>
      <c r="E13" s="25"/>
      <c r="F13" s="26"/>
      <c r="G13" s="27"/>
      <c r="I13" s="23" t="n">
        <f aca="false">A13</f>
        <v>6</v>
      </c>
      <c r="J13" s="28" t="str">
        <f aca="false">+B13</f>
        <v>Aszfalt burkolatú járda alépítményének bontása (átlag 15 cm vastagságú homokos-kavics)</v>
      </c>
      <c r="K13" s="29"/>
      <c r="L13" s="29"/>
      <c r="M13" s="30"/>
      <c r="N13" s="31"/>
      <c r="O13" s="32"/>
      <c r="P13" s="27"/>
    </row>
    <row r="14" customFormat="false" ht="15.75" hidden="false" customHeight="false" outlineLevel="0" collapsed="false">
      <c r="A14" s="23"/>
      <c r="B14" s="33" t="s">
        <v>14</v>
      </c>
      <c r="C14" s="34" t="s">
        <v>18</v>
      </c>
      <c r="D14" s="35"/>
      <c r="E14" s="35"/>
      <c r="F14" s="36" t="n">
        <v>149</v>
      </c>
      <c r="G14" s="37" t="s">
        <v>16</v>
      </c>
      <c r="I14" s="23"/>
      <c r="J14" s="38" t="str">
        <f aca="false">+B14</f>
        <v>(számítógépes területmérés alapján)</v>
      </c>
      <c r="K14" s="39" t="n">
        <f aca="false">+F14</f>
        <v>149</v>
      </c>
      <c r="L14" s="39" t="str">
        <f aca="false">+G14</f>
        <v>m3</v>
      </c>
      <c r="M14" s="40"/>
      <c r="N14" s="41" t="s">
        <v>8</v>
      </c>
      <c r="O14" s="39" t="str">
        <f aca="false">+G14</f>
        <v>m3</v>
      </c>
      <c r="P14" s="42" t="n">
        <f aca="false">K14*M14</f>
        <v>0</v>
      </c>
    </row>
    <row r="15" customFormat="false" ht="15.75" hidden="false" customHeight="false" outlineLevel="0" collapsed="false">
      <c r="A15" s="23" t="n">
        <v>7</v>
      </c>
      <c r="B15" s="28" t="s">
        <v>19</v>
      </c>
      <c r="C15" s="25"/>
      <c r="D15" s="25"/>
      <c r="E15" s="25"/>
      <c r="F15" s="43"/>
      <c r="G15" s="27"/>
      <c r="I15" s="23" t="n">
        <f aca="false">A15</f>
        <v>7</v>
      </c>
      <c r="J15" s="28" t="str">
        <f aca="false">+B15</f>
        <v>Aszfalt burkolatú közút átvágása 10 cm vastagságban</v>
      </c>
      <c r="K15" s="29"/>
      <c r="L15" s="29"/>
      <c r="M15" s="30"/>
      <c r="N15" s="31"/>
      <c r="O15" s="32"/>
      <c r="P15" s="27"/>
    </row>
    <row r="16" customFormat="false" ht="15.75" hidden="false" customHeight="false" outlineLevel="0" collapsed="false">
      <c r="A16" s="23"/>
      <c r="B16" s="33" t="s">
        <v>20</v>
      </c>
      <c r="C16" s="36" t="s">
        <v>21</v>
      </c>
      <c r="D16" s="35"/>
      <c r="E16" s="35"/>
      <c r="F16" s="36" t="n">
        <v>14</v>
      </c>
      <c r="G16" s="37" t="s">
        <v>22</v>
      </c>
      <c r="I16" s="23"/>
      <c r="J16" s="38" t="str">
        <f aca="false">+B16</f>
        <v>műgyémánt koronggal</v>
      </c>
      <c r="K16" s="39" t="n">
        <f aca="false">+F16</f>
        <v>14</v>
      </c>
      <c r="L16" s="39" t="str">
        <f aca="false">+G16</f>
        <v>fm</v>
      </c>
      <c r="M16" s="40"/>
      <c r="N16" s="41" t="s">
        <v>8</v>
      </c>
      <c r="O16" s="39" t="str">
        <f aca="false">+G16</f>
        <v>fm</v>
      </c>
      <c r="P16" s="42" t="n">
        <f aca="false">K16*M16</f>
        <v>0</v>
      </c>
    </row>
    <row r="17" customFormat="false" ht="15.75" hidden="false" customHeight="false" outlineLevel="0" collapsed="false">
      <c r="A17" s="23" t="n">
        <v>8</v>
      </c>
      <c r="B17" s="28" t="s">
        <v>23</v>
      </c>
      <c r="C17" s="25"/>
      <c r="D17" s="25"/>
      <c r="E17" s="25"/>
      <c r="F17" s="43"/>
      <c r="G17" s="27"/>
      <c r="I17" s="23" t="n">
        <f aca="false">A17</f>
        <v>8</v>
      </c>
      <c r="J17" s="28" t="str">
        <f aca="false">+B17</f>
        <v>Aszfalt burkolatú közút átvágása 4 cm vastagságban kopóréteg marás határán</v>
      </c>
      <c r="K17" s="29"/>
      <c r="L17" s="29"/>
      <c r="M17" s="30"/>
      <c r="N17" s="31"/>
      <c r="O17" s="32"/>
      <c r="P17" s="27"/>
    </row>
    <row r="18" customFormat="false" ht="15.75" hidden="false" customHeight="false" outlineLevel="0" collapsed="false">
      <c r="A18" s="23"/>
      <c r="B18" s="33" t="s">
        <v>20</v>
      </c>
      <c r="C18" s="36" t="s">
        <v>24</v>
      </c>
      <c r="D18" s="35"/>
      <c r="E18" s="35"/>
      <c r="F18" s="36" t="n">
        <v>18.9</v>
      </c>
      <c r="G18" s="37" t="s">
        <v>22</v>
      </c>
      <c r="I18" s="23"/>
      <c r="J18" s="38" t="str">
        <f aca="false">+B18</f>
        <v>műgyémánt koronggal</v>
      </c>
      <c r="K18" s="39" t="n">
        <f aca="false">+F18</f>
        <v>18.9</v>
      </c>
      <c r="L18" s="39" t="str">
        <f aca="false">+G18</f>
        <v>fm</v>
      </c>
      <c r="M18" s="40"/>
      <c r="N18" s="41" t="s">
        <v>8</v>
      </c>
      <c r="O18" s="39" t="str">
        <f aca="false">+G18</f>
        <v>fm</v>
      </c>
      <c r="P18" s="42" t="n">
        <f aca="false">K18*M18</f>
        <v>0</v>
      </c>
    </row>
    <row r="19" customFormat="false" ht="15.75" hidden="false" customHeight="false" outlineLevel="0" collapsed="false">
      <c r="A19" s="23" t="n">
        <v>9</v>
      </c>
      <c r="B19" s="24" t="s">
        <v>25</v>
      </c>
      <c r="C19" s="25"/>
      <c r="D19" s="25"/>
      <c r="E19" s="25"/>
      <c r="F19" s="26"/>
      <c r="G19" s="27"/>
      <c r="I19" s="23" t="n">
        <f aca="false">A19</f>
        <v>9</v>
      </c>
      <c r="J19" s="28" t="str">
        <f aca="false">+B19</f>
        <v>Aszfalt burkolatú közút aszfalt rétegeinek visszabontása 10 cm vastagságban</v>
      </c>
      <c r="K19" s="29"/>
      <c r="L19" s="29"/>
      <c r="M19" s="30"/>
      <c r="N19" s="31"/>
      <c r="O19" s="32"/>
      <c r="P19" s="27"/>
    </row>
    <row r="20" customFormat="false" ht="15.75" hidden="false" customHeight="false" outlineLevel="0" collapsed="false">
      <c r="A20" s="23"/>
      <c r="B20" s="33" t="s">
        <v>14</v>
      </c>
      <c r="C20" s="34" t="s">
        <v>26</v>
      </c>
      <c r="D20" s="35"/>
      <c r="E20" s="35"/>
      <c r="F20" s="36" t="n">
        <v>0.5</v>
      </c>
      <c r="G20" s="37" t="s">
        <v>16</v>
      </c>
      <c r="I20" s="23"/>
      <c r="J20" s="38" t="str">
        <f aca="false">+B20</f>
        <v>(számítógépes területmérés alapján)</v>
      </c>
      <c r="K20" s="39" t="n">
        <f aca="false">+F20</f>
        <v>0.5</v>
      </c>
      <c r="L20" s="39" t="str">
        <f aca="false">+G20</f>
        <v>m3</v>
      </c>
      <c r="M20" s="40"/>
      <c r="N20" s="41" t="s">
        <v>8</v>
      </c>
      <c r="O20" s="39" t="str">
        <f aca="false">+G20</f>
        <v>m3</v>
      </c>
      <c r="P20" s="42" t="n">
        <f aca="false">K20*M20</f>
        <v>0</v>
      </c>
    </row>
    <row r="21" customFormat="false" ht="15.75" hidden="false" customHeight="false" outlineLevel="0" collapsed="false">
      <c r="A21" s="23" t="n">
        <v>10</v>
      </c>
      <c r="B21" s="24" t="s">
        <v>27</v>
      </c>
      <c r="C21" s="25"/>
      <c r="D21" s="25"/>
      <c r="E21" s="25"/>
      <c r="F21" s="26"/>
      <c r="G21" s="27"/>
      <c r="I21" s="23" t="n">
        <f aca="false">A21</f>
        <v>10</v>
      </c>
      <c r="J21" s="28" t="str">
        <f aca="false">+B21</f>
        <v>Aszfalt burkolatú közút felső aszfalt rétegeinek marása 4 cm vastagságban</v>
      </c>
      <c r="K21" s="29"/>
      <c r="L21" s="29"/>
      <c r="M21" s="30"/>
      <c r="N21" s="31"/>
      <c r="O21" s="32"/>
      <c r="P21" s="27"/>
    </row>
    <row r="22" customFormat="false" ht="15.75" hidden="false" customHeight="false" outlineLevel="0" collapsed="false">
      <c r="A22" s="23"/>
      <c r="B22" s="33" t="s">
        <v>14</v>
      </c>
      <c r="C22" s="34" t="s">
        <v>28</v>
      </c>
      <c r="D22" s="35"/>
      <c r="E22" s="35"/>
      <c r="F22" s="36" t="n">
        <v>3.2</v>
      </c>
      <c r="G22" s="37" t="s">
        <v>16</v>
      </c>
      <c r="I22" s="23"/>
      <c r="J22" s="38" t="str">
        <f aca="false">+B22</f>
        <v>(számítógépes területmérés alapján)</v>
      </c>
      <c r="K22" s="39" t="n">
        <f aca="false">+F22</f>
        <v>3.2</v>
      </c>
      <c r="L22" s="39" t="str">
        <f aca="false">+G22</f>
        <v>m3</v>
      </c>
      <c r="M22" s="40"/>
      <c r="N22" s="41" t="s">
        <v>8</v>
      </c>
      <c r="O22" s="39" t="str">
        <f aca="false">+G22</f>
        <v>m3</v>
      </c>
      <c r="P22" s="42" t="n">
        <f aca="false">K22*M22</f>
        <v>0</v>
      </c>
    </row>
    <row r="23" customFormat="false" ht="15.75" hidden="false" customHeight="false" outlineLevel="0" collapsed="false">
      <c r="A23" s="23" t="n">
        <v>11</v>
      </c>
      <c r="B23" s="24" t="s">
        <v>29</v>
      </c>
      <c r="C23" s="25"/>
      <c r="D23" s="25"/>
      <c r="E23" s="25"/>
      <c r="F23" s="26"/>
      <c r="G23" s="27"/>
      <c r="I23" s="23" t="n">
        <f aca="false">A23</f>
        <v>11</v>
      </c>
      <c r="J23" s="28" t="str">
        <f aca="false">+B23</f>
        <v>Aszfalt burkolatú közút alépítményének bontása, átlag 20 cm CKt, vagy soványbeton</v>
      </c>
      <c r="K23" s="29"/>
      <c r="L23" s="29"/>
      <c r="M23" s="30"/>
      <c r="N23" s="31"/>
      <c r="O23" s="32"/>
      <c r="P23" s="27"/>
    </row>
    <row r="24" customFormat="false" ht="15.75" hidden="false" customHeight="false" outlineLevel="0" collapsed="false">
      <c r="A24" s="23"/>
      <c r="B24" s="33" t="s">
        <v>14</v>
      </c>
      <c r="C24" s="34" t="s">
        <v>30</v>
      </c>
      <c r="D24" s="35"/>
      <c r="E24" s="35"/>
      <c r="F24" s="36" t="n">
        <v>0.5</v>
      </c>
      <c r="G24" s="37" t="s">
        <v>16</v>
      </c>
      <c r="I24" s="23"/>
      <c r="J24" s="38" t="str">
        <f aca="false">+B24</f>
        <v>(számítógépes területmérés alapján)</v>
      </c>
      <c r="K24" s="39" t="n">
        <f aca="false">+F24</f>
        <v>0.5</v>
      </c>
      <c r="L24" s="39" t="str">
        <f aca="false">+G24</f>
        <v>m3</v>
      </c>
      <c r="M24" s="40"/>
      <c r="N24" s="41" t="s">
        <v>8</v>
      </c>
      <c r="O24" s="39" t="str">
        <f aca="false">+G24</f>
        <v>m3</v>
      </c>
      <c r="P24" s="42" t="n">
        <f aca="false">K24*M24</f>
        <v>0</v>
      </c>
    </row>
    <row r="25" customFormat="false" ht="15.75" hidden="false" customHeight="false" outlineLevel="0" collapsed="false">
      <c r="A25" s="23" t="n">
        <v>12</v>
      </c>
      <c r="B25" s="24" t="s">
        <v>31</v>
      </c>
      <c r="C25" s="25"/>
      <c r="D25" s="25"/>
      <c r="E25" s="25"/>
      <c r="F25" s="26"/>
      <c r="G25" s="27"/>
      <c r="I25" s="23" t="n">
        <f aca="false">A25</f>
        <v>12</v>
      </c>
      <c r="J25" s="28" t="str">
        <f aca="false">+B25</f>
        <v>Beton járda burkolat elbontása átlag 12 cm vastagságban</v>
      </c>
      <c r="K25" s="29"/>
      <c r="L25" s="29"/>
      <c r="M25" s="30"/>
      <c r="N25" s="31"/>
      <c r="O25" s="32"/>
      <c r="P25" s="27"/>
    </row>
    <row r="26" customFormat="false" ht="15.75" hidden="false" customHeight="false" outlineLevel="0" collapsed="false">
      <c r="A26" s="23"/>
      <c r="B26" s="33" t="s">
        <v>14</v>
      </c>
      <c r="C26" s="34" t="s">
        <v>32</v>
      </c>
      <c r="D26" s="35"/>
      <c r="E26" s="35"/>
      <c r="F26" s="36" t="n">
        <v>35.6</v>
      </c>
      <c r="G26" s="37" t="s">
        <v>16</v>
      </c>
      <c r="I26" s="23"/>
      <c r="J26" s="38" t="str">
        <f aca="false">+B26</f>
        <v>(számítógépes területmérés alapján)</v>
      </c>
      <c r="K26" s="39" t="n">
        <f aca="false">+F26</f>
        <v>35.6</v>
      </c>
      <c r="L26" s="39" t="str">
        <f aca="false">+G26</f>
        <v>m3</v>
      </c>
      <c r="M26" s="40"/>
      <c r="N26" s="41" t="s">
        <v>8</v>
      </c>
      <c r="O26" s="39" t="str">
        <f aca="false">+G26</f>
        <v>m3</v>
      </c>
      <c r="P26" s="42" t="n">
        <f aca="false">K26*M26</f>
        <v>0</v>
      </c>
    </row>
    <row r="27" customFormat="false" ht="15.75" hidden="false" customHeight="false" outlineLevel="0" collapsed="false">
      <c r="A27" s="23" t="n">
        <v>13</v>
      </c>
      <c r="B27" s="24" t="s">
        <v>33</v>
      </c>
      <c r="C27" s="25"/>
      <c r="D27" s="25"/>
      <c r="E27" s="25"/>
      <c r="F27" s="26"/>
      <c r="G27" s="27"/>
      <c r="I27" s="23" t="n">
        <f aca="false">A27</f>
        <v>13</v>
      </c>
      <c r="J27" s="28" t="str">
        <f aca="false">+B27</f>
        <v>Beton burkolatú járda alépítményének bontása (átlag 10 cm vastagságú homokos-kavics)</v>
      </c>
      <c r="K27" s="29"/>
      <c r="L27" s="29"/>
      <c r="M27" s="30"/>
      <c r="N27" s="31"/>
      <c r="O27" s="32"/>
      <c r="P27" s="27"/>
    </row>
    <row r="28" customFormat="false" ht="15.75" hidden="false" customHeight="false" outlineLevel="0" collapsed="false">
      <c r="A28" s="23"/>
      <c r="B28" s="33" t="s">
        <v>14</v>
      </c>
      <c r="C28" s="34" t="s">
        <v>34</v>
      </c>
      <c r="D28" s="35"/>
      <c r="E28" s="35"/>
      <c r="F28" s="36" t="n">
        <v>29.6</v>
      </c>
      <c r="G28" s="37" t="s">
        <v>16</v>
      </c>
      <c r="I28" s="23"/>
      <c r="J28" s="38" t="str">
        <f aca="false">+B28</f>
        <v>(számítógépes területmérés alapján)</v>
      </c>
      <c r="K28" s="39" t="n">
        <f aca="false">+F28</f>
        <v>29.6</v>
      </c>
      <c r="L28" s="39" t="str">
        <f aca="false">+G28</f>
        <v>m3</v>
      </c>
      <c r="M28" s="40"/>
      <c r="N28" s="41" t="s">
        <v>8</v>
      </c>
      <c r="O28" s="39" t="str">
        <f aca="false">+G28</f>
        <v>m3</v>
      </c>
      <c r="P28" s="42" t="n">
        <f aca="false">K28*M28</f>
        <v>0</v>
      </c>
    </row>
    <row r="29" customFormat="false" ht="15.75" hidden="false" customHeight="false" outlineLevel="0" collapsed="false">
      <c r="A29" s="23" t="n">
        <v>14</v>
      </c>
      <c r="B29" s="24" t="s">
        <v>35</v>
      </c>
      <c r="C29" s="25"/>
      <c r="D29" s="25"/>
      <c r="E29" s="25"/>
      <c r="F29" s="26"/>
      <c r="G29" s="27"/>
      <c r="I29" s="23" t="n">
        <f aca="false">A29</f>
        <v>14</v>
      </c>
      <c r="J29" s="28" t="str">
        <f aca="false">+B29</f>
        <v>Aszfalt kapubejáró burkolat elbontása átlag 5 cm vastagságban</v>
      </c>
      <c r="K29" s="29"/>
      <c r="L29" s="29"/>
      <c r="M29" s="30"/>
      <c r="N29" s="31"/>
      <c r="O29" s="32"/>
      <c r="P29" s="27"/>
    </row>
    <row r="30" customFormat="false" ht="15.75" hidden="false" customHeight="false" outlineLevel="0" collapsed="false">
      <c r="A30" s="23"/>
      <c r="B30" s="33" t="s">
        <v>14</v>
      </c>
      <c r="C30" s="34" t="s">
        <v>36</v>
      </c>
      <c r="D30" s="35"/>
      <c r="E30" s="35"/>
      <c r="F30" s="36" t="n">
        <v>4.3</v>
      </c>
      <c r="G30" s="37" t="s">
        <v>16</v>
      </c>
      <c r="I30" s="23"/>
      <c r="J30" s="38" t="str">
        <f aca="false">+B30</f>
        <v>(számítógépes területmérés alapján)</v>
      </c>
      <c r="K30" s="39" t="n">
        <f aca="false">+F30</f>
        <v>4.3</v>
      </c>
      <c r="L30" s="39" t="str">
        <f aca="false">+G30</f>
        <v>m3</v>
      </c>
      <c r="M30" s="40"/>
      <c r="N30" s="41" t="s">
        <v>8</v>
      </c>
      <c r="O30" s="39" t="str">
        <f aca="false">+G30</f>
        <v>m3</v>
      </c>
      <c r="P30" s="42" t="n">
        <f aca="false">K30*M30</f>
        <v>0</v>
      </c>
    </row>
    <row r="31" customFormat="false" ht="15.75" hidden="false" customHeight="false" outlineLevel="0" collapsed="false">
      <c r="A31" s="23" t="n">
        <v>15</v>
      </c>
      <c r="B31" s="24" t="s">
        <v>37</v>
      </c>
      <c r="C31" s="25"/>
      <c r="D31" s="25"/>
      <c r="E31" s="25"/>
      <c r="F31" s="26"/>
      <c r="G31" s="27"/>
      <c r="I31" s="23" t="n">
        <f aca="false">A31</f>
        <v>15</v>
      </c>
      <c r="J31" s="28" t="str">
        <f aca="false">+B31</f>
        <v>Aszfalt burkolatú kapubejáró alépítményének bontása (átlag 15 cm vastagságú szemcsés anyag)</v>
      </c>
      <c r="K31" s="29"/>
      <c r="L31" s="29"/>
      <c r="M31" s="30"/>
      <c r="N31" s="31"/>
      <c r="O31" s="32"/>
      <c r="P31" s="27"/>
    </row>
    <row r="32" customFormat="false" ht="15.75" hidden="false" customHeight="false" outlineLevel="0" collapsed="false">
      <c r="A32" s="23"/>
      <c r="B32" s="33" t="s">
        <v>14</v>
      </c>
      <c r="C32" s="34" t="s">
        <v>38</v>
      </c>
      <c r="D32" s="35"/>
      <c r="E32" s="35"/>
      <c r="F32" s="36" t="n">
        <v>13</v>
      </c>
      <c r="G32" s="37" t="s">
        <v>16</v>
      </c>
      <c r="I32" s="23"/>
      <c r="J32" s="38" t="str">
        <f aca="false">+B32</f>
        <v>(számítógépes területmérés alapján)</v>
      </c>
      <c r="K32" s="39" t="n">
        <f aca="false">+F32</f>
        <v>13</v>
      </c>
      <c r="L32" s="39" t="str">
        <f aca="false">+G32</f>
        <v>m3</v>
      </c>
      <c r="M32" s="40"/>
      <c r="N32" s="41" t="s">
        <v>8</v>
      </c>
      <c r="O32" s="39" t="str">
        <f aca="false">+G32</f>
        <v>m3</v>
      </c>
      <c r="P32" s="42" t="n">
        <f aca="false">K32*M32</f>
        <v>0</v>
      </c>
    </row>
    <row r="33" customFormat="false" ht="15.75" hidden="false" customHeight="false" outlineLevel="0" collapsed="false">
      <c r="A33" s="23" t="n">
        <v>16</v>
      </c>
      <c r="B33" s="24" t="s">
        <v>39</v>
      </c>
      <c r="C33" s="25"/>
      <c r="D33" s="25"/>
      <c r="E33" s="25"/>
      <c r="F33" s="26"/>
      <c r="G33" s="27"/>
      <c r="I33" s="23" t="n">
        <f aca="false">A33</f>
        <v>16</v>
      </c>
      <c r="J33" s="28" t="str">
        <f aca="false">+B33</f>
        <v>Beton kapubejáró burkolat elbontása átlag 15 cm vastagságban</v>
      </c>
      <c r="K33" s="29"/>
      <c r="L33" s="29"/>
      <c r="M33" s="30"/>
      <c r="N33" s="31"/>
      <c r="O33" s="32"/>
      <c r="P33" s="27"/>
    </row>
    <row r="34" customFormat="false" ht="15.75" hidden="false" customHeight="false" outlineLevel="0" collapsed="false">
      <c r="A34" s="23"/>
      <c r="B34" s="33" t="s">
        <v>14</v>
      </c>
      <c r="C34" s="34" t="s">
        <v>40</v>
      </c>
      <c r="D34" s="35"/>
      <c r="E34" s="35"/>
      <c r="F34" s="36" t="n">
        <v>2.1</v>
      </c>
      <c r="G34" s="37" t="s">
        <v>16</v>
      </c>
      <c r="I34" s="23"/>
      <c r="J34" s="38" t="str">
        <f aca="false">+B34</f>
        <v>(számítógépes területmérés alapján)</v>
      </c>
      <c r="K34" s="39" t="n">
        <f aca="false">+F34</f>
        <v>2.1</v>
      </c>
      <c r="L34" s="39" t="str">
        <f aca="false">+G34</f>
        <v>m3</v>
      </c>
      <c r="M34" s="40"/>
      <c r="N34" s="41" t="s">
        <v>8</v>
      </c>
      <c r="O34" s="39" t="str">
        <f aca="false">+G34</f>
        <v>m3</v>
      </c>
      <c r="P34" s="42" t="n">
        <f aca="false">K34*M34</f>
        <v>0</v>
      </c>
    </row>
    <row r="35" customFormat="false" ht="15.75" hidden="false" customHeight="false" outlineLevel="0" collapsed="false">
      <c r="A35" s="23" t="n">
        <v>17</v>
      </c>
      <c r="B35" s="24" t="s">
        <v>41</v>
      </c>
      <c r="C35" s="25"/>
      <c r="D35" s="25"/>
      <c r="E35" s="25"/>
      <c r="F35" s="26"/>
      <c r="G35" s="27"/>
      <c r="I35" s="23" t="n">
        <f aca="false">A35</f>
        <v>17</v>
      </c>
      <c r="J35" s="28" t="str">
        <f aca="false">+B35</f>
        <v>Beton burkolatú kapubejáró alépítményének bontása (átlag 10 cm vastagságú szemcsés anyag)</v>
      </c>
      <c r="K35" s="29"/>
      <c r="L35" s="29"/>
      <c r="M35" s="30"/>
      <c r="N35" s="31"/>
      <c r="O35" s="32"/>
      <c r="P35" s="27"/>
    </row>
    <row r="36" customFormat="false" ht="15.75" hidden="false" customHeight="false" outlineLevel="0" collapsed="false">
      <c r="A36" s="23"/>
      <c r="B36" s="33" t="s">
        <v>14</v>
      </c>
      <c r="C36" s="34" t="s">
        <v>42</v>
      </c>
      <c r="D36" s="35"/>
      <c r="E36" s="35"/>
      <c r="F36" s="36" t="n">
        <v>1.4</v>
      </c>
      <c r="G36" s="37" t="s">
        <v>16</v>
      </c>
      <c r="I36" s="23"/>
      <c r="J36" s="38" t="str">
        <f aca="false">+B36</f>
        <v>(számítógépes területmérés alapján)</v>
      </c>
      <c r="K36" s="39" t="n">
        <f aca="false">+F36</f>
        <v>1.4</v>
      </c>
      <c r="L36" s="39" t="str">
        <f aca="false">+G36</f>
        <v>m3</v>
      </c>
      <c r="M36" s="40"/>
      <c r="N36" s="41" t="s">
        <v>8</v>
      </c>
      <c r="O36" s="39" t="str">
        <f aca="false">+G36</f>
        <v>m3</v>
      </c>
      <c r="P36" s="42" t="n">
        <f aca="false">K36*M36</f>
        <v>0</v>
      </c>
    </row>
    <row r="37" customFormat="false" ht="15.75" hidden="false" customHeight="false" outlineLevel="0" collapsed="false">
      <c r="A37" s="23" t="n">
        <v>18</v>
      </c>
      <c r="B37" s="24" t="s">
        <v>43</v>
      </c>
      <c r="C37" s="25"/>
      <c r="D37" s="25"/>
      <c r="E37" s="25"/>
      <c r="F37" s="26"/>
      <c r="G37" s="27"/>
      <c r="I37" s="23" t="n">
        <f aca="false">A37</f>
        <v>18</v>
      </c>
      <c r="J37" s="28" t="str">
        <f aca="false">+B37</f>
        <v>Kiemelt szegély elbontása alapgerendával</v>
      </c>
      <c r="K37" s="29"/>
      <c r="L37" s="29"/>
      <c r="M37" s="30"/>
      <c r="N37" s="31"/>
      <c r="O37" s="32"/>
      <c r="P37" s="27"/>
    </row>
    <row r="38" customFormat="false" ht="15.75" hidden="false" customHeight="false" outlineLevel="0" collapsed="false">
      <c r="A38" s="23"/>
      <c r="B38" s="33" t="s">
        <v>44</v>
      </c>
      <c r="C38" s="36"/>
      <c r="D38" s="35"/>
      <c r="E38" s="35"/>
      <c r="F38" s="36" t="n">
        <v>17.5</v>
      </c>
      <c r="G38" s="37" t="s">
        <v>22</v>
      </c>
      <c r="I38" s="23"/>
      <c r="J38" s="38" t="str">
        <f aca="false">+B38</f>
        <v>(számítógépes hossz-mérés alapján)</v>
      </c>
      <c r="K38" s="39" t="n">
        <f aca="false">+F38</f>
        <v>17.5</v>
      </c>
      <c r="L38" s="39" t="str">
        <f aca="false">+G38</f>
        <v>fm</v>
      </c>
      <c r="M38" s="40"/>
      <c r="N38" s="41" t="s">
        <v>8</v>
      </c>
      <c r="O38" s="39" t="str">
        <f aca="false">+G38</f>
        <v>fm</v>
      </c>
      <c r="P38" s="42" t="n">
        <f aca="false">K38*M38</f>
        <v>0</v>
      </c>
    </row>
    <row r="39" customFormat="false" ht="15.75" hidden="false" customHeight="false" outlineLevel="0" collapsed="false">
      <c r="A39" s="23" t="n">
        <v>19</v>
      </c>
      <c r="B39" s="24" t="s">
        <v>45</v>
      </c>
      <c r="C39" s="25"/>
      <c r="D39" s="25"/>
      <c r="E39" s="25"/>
      <c r="F39" s="26"/>
      <c r="G39" s="27"/>
      <c r="I39" s="23" t="n">
        <f aca="false">A39</f>
        <v>19</v>
      </c>
      <c r="J39" s="28" t="str">
        <f aca="false">+B39</f>
        <v>Járda szegély elbontása alapgerendával</v>
      </c>
      <c r="K39" s="29"/>
      <c r="L39" s="29"/>
      <c r="M39" s="30"/>
      <c r="N39" s="31"/>
      <c r="O39" s="32"/>
      <c r="P39" s="27"/>
    </row>
    <row r="40" customFormat="false" ht="15.75" hidden="false" customHeight="false" outlineLevel="0" collapsed="false">
      <c r="A40" s="23"/>
      <c r="B40" s="33" t="s">
        <v>44</v>
      </c>
      <c r="C40" s="34"/>
      <c r="D40" s="35"/>
      <c r="E40" s="35"/>
      <c r="F40" s="36" t="n">
        <v>52</v>
      </c>
      <c r="G40" s="37" t="s">
        <v>22</v>
      </c>
      <c r="I40" s="23"/>
      <c r="J40" s="38" t="str">
        <f aca="false">+B40</f>
        <v>(számítógépes hossz-mérés alapján)</v>
      </c>
      <c r="K40" s="39" t="n">
        <f aca="false">+F40</f>
        <v>52</v>
      </c>
      <c r="L40" s="39" t="str">
        <f aca="false">+G40</f>
        <v>fm</v>
      </c>
      <c r="M40" s="40"/>
      <c r="N40" s="41" t="s">
        <v>8</v>
      </c>
      <c r="O40" s="39" t="str">
        <f aca="false">+G40</f>
        <v>fm</v>
      </c>
      <c r="P40" s="42" t="n">
        <f aca="false">K40*M40</f>
        <v>0</v>
      </c>
    </row>
    <row r="41" customFormat="false" ht="15.75" hidden="false" customHeight="false" outlineLevel="0" collapsed="false">
      <c r="A41" s="23" t="n">
        <v>20</v>
      </c>
      <c r="B41" s="24" t="s">
        <v>46</v>
      </c>
      <c r="C41" s="25"/>
      <c r="D41" s="25"/>
      <c r="E41" s="25"/>
      <c r="F41" s="26"/>
      <c r="G41" s="27"/>
      <c r="I41" s="23" t="n">
        <f aca="false">A41</f>
        <v>20</v>
      </c>
      <c r="J41" s="28" t="str">
        <f aca="false">+B41</f>
        <v>Bontásból származó aszfalt törmelék elszállítása újrafelhasználásra a VÜSZI Kft. telephelyére</v>
      </c>
      <c r="K41" s="29"/>
      <c r="L41" s="29"/>
      <c r="M41" s="30"/>
      <c r="N41" s="31"/>
      <c r="O41" s="32"/>
      <c r="P41" s="27"/>
    </row>
    <row r="42" customFormat="false" ht="15.75" hidden="false" customHeight="false" outlineLevel="0" collapsed="false">
      <c r="A42" s="23"/>
      <c r="B42" s="33" t="s">
        <v>47</v>
      </c>
      <c r="C42" s="34" t="s">
        <v>48</v>
      </c>
      <c r="D42" s="35"/>
      <c r="E42" s="35"/>
      <c r="F42" s="36" t="n">
        <v>57.7</v>
      </c>
      <c r="G42" s="37" t="s">
        <v>16</v>
      </c>
      <c r="I42" s="23"/>
      <c r="J42" s="38" t="str">
        <f aca="false">+B42</f>
        <v>5 km-es szállítási távolság (tömör mennyiség)</v>
      </c>
      <c r="K42" s="39" t="n">
        <f aca="false">+F42</f>
        <v>57.7</v>
      </c>
      <c r="L42" s="39" t="str">
        <f aca="false">+G42</f>
        <v>m3</v>
      </c>
      <c r="M42" s="40"/>
      <c r="N42" s="41" t="s">
        <v>8</v>
      </c>
      <c r="O42" s="39" t="str">
        <f aca="false">+G42</f>
        <v>m3</v>
      </c>
      <c r="P42" s="42" t="n">
        <f aca="false">K42*M42</f>
        <v>0</v>
      </c>
    </row>
    <row r="43" customFormat="false" ht="15.75" hidden="false" customHeight="false" outlineLevel="0" collapsed="false">
      <c r="A43" s="23" t="n">
        <v>21</v>
      </c>
      <c r="B43" s="24" t="s">
        <v>49</v>
      </c>
      <c r="C43" s="25"/>
      <c r="D43" s="25"/>
      <c r="E43" s="25"/>
      <c r="F43" s="26"/>
      <c r="G43" s="27"/>
      <c r="I43" s="23" t="n">
        <f aca="false">A43</f>
        <v>21</v>
      </c>
      <c r="J43" s="28" t="str">
        <f aca="false">+B43</f>
        <v>Bontásból származó beton törmelék elszállítása újrafelhasználásra a VÜSZI Kft. telephelyére</v>
      </c>
      <c r="K43" s="29"/>
      <c r="L43" s="29"/>
      <c r="M43" s="30"/>
      <c r="N43" s="31"/>
      <c r="O43" s="32"/>
      <c r="P43" s="27"/>
    </row>
    <row r="44" customFormat="false" ht="15.75" hidden="false" customHeight="false" outlineLevel="0" collapsed="false">
      <c r="A44" s="23"/>
      <c r="B44" s="33" t="s">
        <v>47</v>
      </c>
      <c r="C44" s="44" t="s">
        <v>50</v>
      </c>
      <c r="D44" s="35"/>
      <c r="E44" s="35"/>
      <c r="F44" s="36" t="n">
        <v>41.9</v>
      </c>
      <c r="G44" s="37" t="s">
        <v>16</v>
      </c>
      <c r="I44" s="23"/>
      <c r="J44" s="38" t="str">
        <f aca="false">+B44</f>
        <v>5 km-es szállítási távolság (tömör mennyiség)</v>
      </c>
      <c r="K44" s="39" t="n">
        <f aca="false">+F44</f>
        <v>41.9</v>
      </c>
      <c r="L44" s="39" t="str">
        <f aca="false">+G44</f>
        <v>m3</v>
      </c>
      <c r="M44" s="40"/>
      <c r="N44" s="41" t="s">
        <v>8</v>
      </c>
      <c r="O44" s="39" t="str">
        <f aca="false">+G44</f>
        <v>m3</v>
      </c>
      <c r="P44" s="42" t="n">
        <f aca="false">K44*M44</f>
        <v>0</v>
      </c>
    </row>
    <row r="45" customFormat="false" ht="15.75" hidden="false" customHeight="false" outlineLevel="0" collapsed="false">
      <c r="A45" s="23" t="n">
        <v>22</v>
      </c>
      <c r="B45" s="45" t="s">
        <v>51</v>
      </c>
      <c r="C45" s="25"/>
      <c r="D45" s="25"/>
      <c r="E45" s="25"/>
      <c r="F45" s="26"/>
      <c r="G45" s="27"/>
      <c r="I45" s="23" t="n">
        <f aca="false">A45</f>
        <v>22</v>
      </c>
      <c r="J45" s="28" t="str">
        <f aca="false">+B45</f>
        <v>Bontásból származó újrahasznosítható aszfalt törmelék törése/darálása, osztályozása és</v>
      </c>
      <c r="K45" s="29"/>
      <c r="L45" s="29"/>
      <c r="M45" s="30"/>
      <c r="N45" s="31"/>
      <c r="O45" s="32"/>
      <c r="P45" s="27"/>
    </row>
    <row r="46" customFormat="false" ht="15.75" hidden="false" customHeight="false" outlineLevel="0" collapsed="false">
      <c r="A46" s="23"/>
      <c r="B46" s="46" t="s">
        <v>52</v>
      </c>
      <c r="C46" s="47"/>
      <c r="D46" s="47"/>
      <c r="E46" s="47"/>
      <c r="F46" s="48"/>
      <c r="G46" s="49"/>
      <c r="I46" s="23"/>
      <c r="J46" s="28" t="str">
        <f aca="false">B46</f>
        <v>deponálása újrahasznosításig 15% veszetséggel (tömör mennyiség)</v>
      </c>
      <c r="K46" s="5"/>
      <c r="L46" s="5"/>
      <c r="N46" s="50"/>
      <c r="O46" s="51"/>
      <c r="P46" s="49"/>
    </row>
    <row r="47" customFormat="false" ht="15.75" hidden="false" customHeight="false" outlineLevel="0" collapsed="false">
      <c r="A47" s="23"/>
      <c r="B47" s="33"/>
      <c r="C47" s="34" t="s">
        <v>53</v>
      </c>
      <c r="D47" s="35"/>
      <c r="E47" s="35"/>
      <c r="F47" s="36" t="n">
        <v>49</v>
      </c>
      <c r="G47" s="37" t="s">
        <v>16</v>
      </c>
      <c r="I47" s="23"/>
      <c r="J47" s="38" t="n">
        <f aca="false">+B47</f>
        <v>0</v>
      </c>
      <c r="K47" s="39" t="n">
        <f aca="false">+F47</f>
        <v>49</v>
      </c>
      <c r="L47" s="39" t="str">
        <f aca="false">+G47</f>
        <v>m3</v>
      </c>
      <c r="M47" s="40"/>
      <c r="N47" s="41" t="s">
        <v>8</v>
      </c>
      <c r="O47" s="39" t="str">
        <f aca="false">+G47</f>
        <v>m3</v>
      </c>
      <c r="P47" s="42" t="n">
        <f aca="false">K47*M47</f>
        <v>0</v>
      </c>
    </row>
    <row r="48" customFormat="false" ht="15.75" hidden="false" customHeight="false" outlineLevel="0" collapsed="false">
      <c r="A48" s="23" t="n">
        <v>23</v>
      </c>
      <c r="B48" s="45" t="s">
        <v>54</v>
      </c>
      <c r="C48" s="25"/>
      <c r="D48" s="25"/>
      <c r="E48" s="25"/>
      <c r="F48" s="26"/>
      <c r="G48" s="27"/>
      <c r="I48" s="23" t="n">
        <f aca="false">A48</f>
        <v>23</v>
      </c>
      <c r="J48" s="28" t="str">
        <f aca="false">+B48</f>
        <v>Bontásból származó újrahasznosítható beton törmelék törése/darálása, osztályozása és</v>
      </c>
      <c r="K48" s="29"/>
      <c r="L48" s="29"/>
      <c r="M48" s="30"/>
      <c r="N48" s="31"/>
      <c r="O48" s="32"/>
      <c r="P48" s="27"/>
    </row>
    <row r="49" customFormat="false" ht="15.75" hidden="false" customHeight="false" outlineLevel="0" collapsed="false">
      <c r="A49" s="23"/>
      <c r="B49" s="46" t="s">
        <v>52</v>
      </c>
      <c r="C49" s="47"/>
      <c r="D49" s="47"/>
      <c r="E49" s="47"/>
      <c r="F49" s="48"/>
      <c r="G49" s="49"/>
      <c r="I49" s="23"/>
      <c r="J49" s="28" t="str">
        <f aca="false">B49</f>
        <v>deponálása újrahasznosításig 15% veszetséggel (tömör mennyiség)</v>
      </c>
      <c r="K49" s="5"/>
      <c r="L49" s="5"/>
      <c r="N49" s="50"/>
      <c r="O49" s="51"/>
      <c r="P49" s="49"/>
    </row>
    <row r="50" customFormat="false" ht="15.75" hidden="false" customHeight="false" outlineLevel="0" collapsed="false">
      <c r="A50" s="23"/>
      <c r="B50" s="33"/>
      <c r="C50" s="34" t="s">
        <v>55</v>
      </c>
      <c r="D50" s="35"/>
      <c r="E50" s="35"/>
      <c r="F50" s="36" t="n">
        <v>35.6</v>
      </c>
      <c r="G50" s="37" t="s">
        <v>16</v>
      </c>
      <c r="I50" s="23"/>
      <c r="J50" s="38" t="n">
        <f aca="false">+B50</f>
        <v>0</v>
      </c>
      <c r="K50" s="39" t="n">
        <f aca="false">+F50</f>
        <v>35.6</v>
      </c>
      <c r="L50" s="39" t="str">
        <f aca="false">+G50</f>
        <v>m3</v>
      </c>
      <c r="M50" s="40"/>
      <c r="N50" s="41" t="s">
        <v>8</v>
      </c>
      <c r="O50" s="39" t="str">
        <f aca="false">+G50</f>
        <v>m3</v>
      </c>
      <c r="P50" s="42" t="n">
        <f aca="false">K50*M50</f>
        <v>0</v>
      </c>
    </row>
    <row r="51" customFormat="false" ht="15.75" hidden="false" customHeight="false" outlineLevel="0" collapsed="false">
      <c r="A51" s="23" t="n">
        <v>24</v>
      </c>
      <c r="B51" s="45" t="s">
        <v>56</v>
      </c>
      <c r="C51" s="25"/>
      <c r="D51" s="25"/>
      <c r="E51" s="25"/>
      <c r="F51" s="26"/>
      <c r="G51" s="27"/>
      <c r="I51" s="23" t="n">
        <f aca="false">A51</f>
        <v>24</v>
      </c>
      <c r="J51" s="28" t="str">
        <f aca="false">+B51</f>
        <v>Bontásból származó nem újrahasznosítható építése törmelék elszállítása a VÜSZI Kft. telephelyére</v>
      </c>
      <c r="K51" s="29"/>
      <c r="L51" s="29"/>
      <c r="M51" s="30"/>
      <c r="N51" s="31"/>
      <c r="O51" s="32"/>
      <c r="P51" s="27"/>
    </row>
    <row r="52" customFormat="false" ht="15.75" hidden="false" customHeight="false" outlineLevel="0" collapsed="false">
      <c r="A52" s="23"/>
      <c r="B52" s="33" t="s">
        <v>57</v>
      </c>
      <c r="C52" s="34"/>
      <c r="D52" s="35"/>
      <c r="E52" s="35"/>
      <c r="F52" s="36" t="n">
        <v>0.5</v>
      </c>
      <c r="G52" s="37" t="s">
        <v>16</v>
      </c>
      <c r="I52" s="23"/>
      <c r="J52" s="38" t="str">
        <f aca="false">+B52</f>
        <v>lerakó helyi díjjal, 5 km-es sz. távolság</v>
      </c>
      <c r="K52" s="39" t="n">
        <f aca="false">+F52</f>
        <v>0.5</v>
      </c>
      <c r="L52" s="39" t="str">
        <f aca="false">+G52</f>
        <v>m3</v>
      </c>
      <c r="M52" s="40"/>
      <c r="N52" s="41" t="s">
        <v>8</v>
      </c>
      <c r="O52" s="39" t="str">
        <f aca="false">+G52</f>
        <v>m3</v>
      </c>
      <c r="P52" s="42" t="n">
        <f aca="false">K52*M52</f>
        <v>0</v>
      </c>
    </row>
    <row r="53" customFormat="false" ht="15.75" hidden="false" customHeight="false" outlineLevel="0" collapsed="false">
      <c r="A53" s="23" t="n">
        <v>25</v>
      </c>
      <c r="B53" s="24" t="s">
        <v>58</v>
      </c>
      <c r="C53" s="25"/>
      <c r="D53" s="25"/>
      <c r="E53" s="25"/>
      <c r="F53" s="26"/>
      <c r="G53" s="27"/>
      <c r="I53" s="23" t="n">
        <f aca="false">A53</f>
        <v>25</v>
      </c>
      <c r="J53" s="28" t="str">
        <f aca="false">+B53</f>
        <v>Bontásból származó szennyezett szemcsés alépítmény törmelék elszállítása kijelölt helyre</v>
      </c>
      <c r="K53" s="29"/>
      <c r="L53" s="29"/>
      <c r="M53" s="30"/>
      <c r="N53" s="31"/>
      <c r="O53" s="32"/>
      <c r="P53" s="27"/>
    </row>
    <row r="54" customFormat="false" ht="15.75" hidden="false" customHeight="false" outlineLevel="0" collapsed="false">
      <c r="A54" s="23"/>
      <c r="B54" s="33" t="s">
        <v>59</v>
      </c>
      <c r="C54" s="34" t="s">
        <v>60</v>
      </c>
      <c r="D54" s="35"/>
      <c r="E54" s="35"/>
      <c r="F54" s="36" t="n">
        <v>260.6</v>
      </c>
      <c r="G54" s="37" t="s">
        <v>16</v>
      </c>
      <c r="I54" s="23"/>
      <c r="J54" s="38" t="str">
        <f aca="false">+B54</f>
        <v>15 km-es szállítási távolság</v>
      </c>
      <c r="K54" s="39" t="n">
        <f aca="false">+F54</f>
        <v>260.6</v>
      </c>
      <c r="L54" s="39" t="str">
        <f aca="false">+G54</f>
        <v>m3</v>
      </c>
      <c r="M54" s="40"/>
      <c r="N54" s="41" t="s">
        <v>8</v>
      </c>
      <c r="O54" s="39" t="str">
        <f aca="false">+G54</f>
        <v>m3</v>
      </c>
      <c r="P54" s="42" t="n">
        <f aca="false">K54*M54</f>
        <v>0</v>
      </c>
    </row>
    <row r="55" s="55" customFormat="true" ht="15.75" hidden="false" customHeight="false" outlineLevel="0" collapsed="false">
      <c r="A55" s="52"/>
      <c r="B55" s="52"/>
      <c r="C55" s="52"/>
      <c r="D55" s="52"/>
      <c r="E55" s="52"/>
      <c r="F55" s="53"/>
      <c r="G55" s="54"/>
      <c r="I55" s="56"/>
      <c r="J55" s="57" t="s">
        <v>61</v>
      </c>
      <c r="K55" s="57"/>
      <c r="L55" s="57"/>
      <c r="M55" s="58"/>
      <c r="N55" s="59"/>
      <c r="O55" s="60"/>
      <c r="P55" s="61" t="n">
        <f aca="false">SUM(P3:P54)</f>
        <v>0</v>
      </c>
    </row>
    <row r="56" customFormat="false" ht="15.75" hidden="false" customHeight="false" outlineLevel="0" collapsed="false">
      <c r="A56" s="47"/>
      <c r="B56" s="47"/>
      <c r="C56" s="47"/>
      <c r="D56" s="47"/>
      <c r="E56" s="47"/>
      <c r="F56" s="48"/>
      <c r="G56" s="5"/>
      <c r="I56" s="5"/>
      <c r="J56" s="5"/>
      <c r="K56" s="5"/>
      <c r="L56" s="5"/>
      <c r="N56" s="5"/>
      <c r="O56" s="5"/>
      <c r="Q56" s="5"/>
    </row>
    <row r="57" customFormat="false" ht="15.75" hidden="false" customHeight="false" outlineLevel="0" collapsed="false">
      <c r="A57" s="6" t="s">
        <v>62</v>
      </c>
      <c r="B57" s="7"/>
      <c r="C57" s="7"/>
      <c r="D57" s="7"/>
      <c r="E57" s="7"/>
      <c r="F57" s="62"/>
      <c r="G57" s="15"/>
      <c r="I57" s="6" t="str">
        <f aca="false">+A57</f>
        <v>II. KÖZMŰVEK</v>
      </c>
      <c r="J57" s="11"/>
      <c r="K57" s="11"/>
      <c r="L57" s="11"/>
      <c r="M57" s="12"/>
      <c r="N57" s="13"/>
      <c r="O57" s="14"/>
      <c r="P57" s="15"/>
    </row>
    <row r="58" customFormat="false" ht="16.5" hidden="false" customHeight="true" outlineLevel="0" collapsed="false">
      <c r="A58" s="16"/>
      <c r="B58" s="7" t="s">
        <v>1</v>
      </c>
      <c r="C58" s="63"/>
      <c r="D58" s="63"/>
      <c r="E58" s="63"/>
      <c r="F58" s="64" t="s">
        <v>2</v>
      </c>
      <c r="G58" s="22"/>
      <c r="I58" s="20"/>
      <c r="J58" s="65" t="s">
        <v>1</v>
      </c>
      <c r="K58" s="21" t="s">
        <v>2</v>
      </c>
      <c r="L58" s="21"/>
      <c r="M58" s="21" t="s">
        <v>3</v>
      </c>
      <c r="N58" s="21"/>
      <c r="O58" s="21"/>
      <c r="P58" s="22" t="s">
        <v>4</v>
      </c>
    </row>
    <row r="59" s="69" customFormat="true" ht="15.75" hidden="false" customHeight="false" outlineLevel="0" collapsed="false">
      <c r="A59" s="23" t="n">
        <v>1</v>
      </c>
      <c r="B59" s="28" t="s">
        <v>63</v>
      </c>
      <c r="C59" s="66"/>
      <c r="D59" s="66"/>
      <c r="E59" s="66"/>
      <c r="F59" s="67"/>
      <c r="G59" s="68"/>
      <c r="I59" s="23" t="n">
        <f aca="false">A59</f>
        <v>1</v>
      </c>
      <c r="J59" s="32" t="str">
        <f aca="false">+B59</f>
        <v>Közművek feltárása kutató árok készítéssel, óvatos kézi földmunkavégzéssel, feltöltéssel, tömörítés</v>
      </c>
      <c r="K59" s="29"/>
      <c r="L59" s="29"/>
      <c r="M59" s="30"/>
      <c r="N59" s="31"/>
      <c r="O59" s="32"/>
      <c r="P59" s="27"/>
    </row>
    <row r="60" s="69" customFormat="true" ht="16.5" hidden="false" customHeight="true" outlineLevel="0" collapsed="false">
      <c r="A60" s="23"/>
      <c r="B60" s="33" t="s">
        <v>6</v>
      </c>
      <c r="C60" s="34"/>
      <c r="D60" s="34"/>
      <c r="E60" s="34"/>
      <c r="F60" s="36" t="n">
        <v>4</v>
      </c>
      <c r="G60" s="37" t="s">
        <v>7</v>
      </c>
      <c r="I60" s="23"/>
      <c r="J60" s="70" t="str">
        <f aca="false">+B60</f>
        <v>Trγ=92% tömörségi fokra (E2=50MN/m2)</v>
      </c>
      <c r="K60" s="39" t="n">
        <f aca="false">+F60</f>
        <v>4</v>
      </c>
      <c r="L60" s="39" t="str">
        <f aca="false">+G60</f>
        <v>db</v>
      </c>
      <c r="M60" s="40"/>
      <c r="N60" s="41" t="s">
        <v>8</v>
      </c>
      <c r="O60" s="39" t="str">
        <f aca="false">+G60</f>
        <v>db</v>
      </c>
      <c r="P60" s="42" t="n">
        <f aca="false">K60*M60</f>
        <v>0</v>
      </c>
    </row>
    <row r="61" s="69" customFormat="true" ht="15.75" hidden="false" customHeight="false" outlineLevel="0" collapsed="false">
      <c r="A61" s="23" t="n">
        <v>2</v>
      </c>
      <c r="B61" s="28" t="s">
        <v>64</v>
      </c>
      <c r="C61" s="66"/>
      <c r="D61" s="66"/>
      <c r="E61" s="66"/>
      <c r="F61" s="67"/>
      <c r="G61" s="68"/>
      <c r="I61" s="23" t="n">
        <f aca="false">A61</f>
        <v>2</v>
      </c>
      <c r="J61" s="32" t="str">
        <f aca="false">+B61</f>
        <v>Szögletes öntöttvas akna fedlap cseréje kerettel, legalább C250 teherbírású öntöttvas fedlapra,</v>
      </c>
      <c r="K61" s="29"/>
      <c r="L61" s="29"/>
      <c r="M61" s="30"/>
      <c r="N61" s="31"/>
      <c r="O61" s="32"/>
      <c r="P61" s="27"/>
    </row>
    <row r="62" s="69" customFormat="true" ht="16.5" hidden="false" customHeight="true" outlineLevel="0" collapsed="false">
      <c r="A62" s="23"/>
      <c r="B62" s="34" t="s">
        <v>65</v>
      </c>
      <c r="C62" s="34"/>
      <c r="D62" s="34"/>
      <c r="E62" s="34"/>
      <c r="F62" s="36" t="n">
        <v>1</v>
      </c>
      <c r="G62" s="37" t="s">
        <v>7</v>
      </c>
      <c r="I62" s="23"/>
      <c r="J62" s="70" t="str">
        <f aca="false">+B62</f>
        <v>szintre emeléssel</v>
      </c>
      <c r="K62" s="39" t="n">
        <f aca="false">+F62</f>
        <v>1</v>
      </c>
      <c r="L62" s="39" t="str">
        <f aca="false">+G62</f>
        <v>db</v>
      </c>
      <c r="M62" s="40"/>
      <c r="N62" s="41" t="s">
        <v>8</v>
      </c>
      <c r="O62" s="39" t="str">
        <f aca="false">+G62</f>
        <v>db</v>
      </c>
      <c r="P62" s="42" t="n">
        <f aca="false">K62*M62</f>
        <v>0</v>
      </c>
    </row>
    <row r="63" s="69" customFormat="true" ht="15.75" hidden="false" customHeight="false" outlineLevel="0" collapsed="false">
      <c r="A63" s="23" t="n">
        <v>3</v>
      </c>
      <c r="B63" s="28" t="s">
        <v>66</v>
      </c>
      <c r="C63" s="66"/>
      <c r="D63" s="66"/>
      <c r="E63" s="66"/>
      <c r="F63" s="67"/>
      <c r="G63" s="68"/>
      <c r="I63" s="23" t="n">
        <f aca="false">A63</f>
        <v>3</v>
      </c>
      <c r="J63" s="32" t="str">
        <f aca="false">+B63</f>
        <v>D600 mm öntöttvas akna fedlap cseréje kerettel, legalább C250 teherbírású öntöttvas fedlapra,</v>
      </c>
      <c r="K63" s="29"/>
      <c r="L63" s="29"/>
      <c r="M63" s="30"/>
      <c r="N63" s="31"/>
      <c r="O63" s="32"/>
      <c r="P63" s="27"/>
    </row>
    <row r="64" s="69" customFormat="true" ht="16.5" hidden="false" customHeight="true" outlineLevel="0" collapsed="false">
      <c r="A64" s="23"/>
      <c r="B64" s="34" t="s">
        <v>65</v>
      </c>
      <c r="C64" s="34"/>
      <c r="D64" s="34"/>
      <c r="E64" s="34"/>
      <c r="F64" s="36" t="n">
        <v>3</v>
      </c>
      <c r="G64" s="37" t="s">
        <v>7</v>
      </c>
      <c r="I64" s="23"/>
      <c r="J64" s="70" t="str">
        <f aca="false">+B64</f>
        <v>szintre emeléssel</v>
      </c>
      <c r="K64" s="39" t="n">
        <f aca="false">+F64</f>
        <v>3</v>
      </c>
      <c r="L64" s="39" t="str">
        <f aca="false">+G64</f>
        <v>db</v>
      </c>
      <c r="M64" s="40"/>
      <c r="N64" s="41" t="s">
        <v>8</v>
      </c>
      <c r="O64" s="39" t="str">
        <f aca="false">+G64</f>
        <v>db</v>
      </c>
      <c r="P64" s="42" t="n">
        <f aca="false">K64*M64</f>
        <v>0</v>
      </c>
    </row>
    <row r="65" s="69" customFormat="true" ht="15.75" hidden="false" customHeight="false" outlineLevel="0" collapsed="false">
      <c r="A65" s="23" t="n">
        <v>4</v>
      </c>
      <c r="B65" s="28" t="s">
        <v>67</v>
      </c>
      <c r="C65" s="66"/>
      <c r="D65" s="66"/>
      <c r="E65" s="66"/>
      <c r="F65" s="67"/>
      <c r="G65" s="68"/>
      <c r="I65" s="23" t="n">
        <f aca="false">A65</f>
        <v>4</v>
      </c>
      <c r="J65" s="32" t="str">
        <f aca="false">+B65</f>
        <v>1,50×1,20 m alapterületű gáz tolózár akna falának visszabontása, vasbeton födém készítése új</v>
      </c>
      <c r="K65" s="29"/>
      <c r="L65" s="29"/>
      <c r="M65" s="30"/>
      <c r="N65" s="31"/>
      <c r="O65" s="32"/>
      <c r="P65" s="27"/>
    </row>
    <row r="66" s="69" customFormat="true" ht="15.75" hidden="false" customHeight="false" outlineLevel="0" collapsed="false">
      <c r="A66" s="23"/>
      <c r="B66" s="71" t="s">
        <v>68</v>
      </c>
      <c r="C66" s="72"/>
      <c r="D66" s="72"/>
      <c r="E66" s="72"/>
      <c r="F66" s="73"/>
      <c r="G66" s="74"/>
      <c r="I66" s="23"/>
      <c r="J66" s="75" t="str">
        <f aca="false">+B66</f>
        <v>700×700 mm méretű legalább C250 teherbírású öntöttvas fedlappal és kerettel szintre emelve</v>
      </c>
      <c r="K66" s="5"/>
      <c r="L66" s="5"/>
      <c r="M66" s="4"/>
      <c r="N66" s="50"/>
      <c r="O66" s="51"/>
      <c r="P66" s="49"/>
    </row>
    <row r="67" s="69" customFormat="true" ht="16.5" hidden="false" customHeight="true" outlineLevel="0" collapsed="false">
      <c r="A67" s="23"/>
      <c r="B67" s="34"/>
      <c r="C67" s="34"/>
      <c r="D67" s="34"/>
      <c r="E67" s="34"/>
      <c r="F67" s="36" t="n">
        <v>1</v>
      </c>
      <c r="G67" s="37" t="s">
        <v>7</v>
      </c>
      <c r="I67" s="23"/>
      <c r="J67" s="70" t="n">
        <f aca="false">+B67</f>
        <v>0</v>
      </c>
      <c r="K67" s="39" t="n">
        <f aca="false">+F67</f>
        <v>1</v>
      </c>
      <c r="L67" s="39" t="str">
        <f aca="false">+G67</f>
        <v>db</v>
      </c>
      <c r="M67" s="40"/>
      <c r="N67" s="41" t="s">
        <v>8</v>
      </c>
      <c r="O67" s="39" t="str">
        <f aca="false">+G67</f>
        <v>db</v>
      </c>
      <c r="P67" s="42" t="n">
        <f aca="false">K67*M67</f>
        <v>0</v>
      </c>
    </row>
    <row r="68" s="69" customFormat="true" ht="15.75" hidden="false" customHeight="false" outlineLevel="0" collapsed="false">
      <c r="A68" s="23" t="n">
        <v>5</v>
      </c>
      <c r="B68" s="28" t="s">
        <v>69</v>
      </c>
      <c r="C68" s="66"/>
      <c r="D68" s="66"/>
      <c r="E68" s="66"/>
      <c r="F68" s="67"/>
      <c r="G68" s="68"/>
      <c r="I68" s="23" t="n">
        <f aca="false">A68</f>
        <v>5</v>
      </c>
      <c r="J68" s="32" t="str">
        <f aca="false">+B68</f>
        <v>Távközlési akna dupla fedlap keret és fedlap cseréje (Invitel)</v>
      </c>
      <c r="K68" s="29"/>
      <c r="L68" s="29"/>
      <c r="M68" s="30"/>
      <c r="N68" s="31"/>
      <c r="O68" s="32"/>
      <c r="P68" s="27"/>
    </row>
    <row r="69" s="69" customFormat="true" ht="16.5" hidden="false" customHeight="true" outlineLevel="0" collapsed="false">
      <c r="A69" s="23"/>
      <c r="B69" s="34" t="s">
        <v>70</v>
      </c>
      <c r="C69" s="34"/>
      <c r="D69" s="34"/>
      <c r="E69" s="34"/>
      <c r="F69" s="36" t="n">
        <v>7</v>
      </c>
      <c r="G69" s="37" t="s">
        <v>7</v>
      </c>
      <c r="I69" s="23"/>
      <c r="J69" s="70" t="str">
        <f aca="false">+B69</f>
        <v>meglévő szinten tartással</v>
      </c>
      <c r="K69" s="39" t="n">
        <f aca="false">+F69</f>
        <v>7</v>
      </c>
      <c r="L69" s="39" t="str">
        <f aca="false">+G69</f>
        <v>db</v>
      </c>
      <c r="M69" s="40"/>
      <c r="N69" s="41" t="s">
        <v>8</v>
      </c>
      <c r="O69" s="39" t="str">
        <f aca="false">+G69</f>
        <v>db</v>
      </c>
      <c r="P69" s="42" t="n">
        <f aca="false">K69*M69</f>
        <v>0</v>
      </c>
    </row>
    <row r="70" s="69" customFormat="true" ht="15.75" hidden="false" customHeight="false" outlineLevel="0" collapsed="false">
      <c r="A70" s="23" t="n">
        <v>6</v>
      </c>
      <c r="B70" s="28" t="s">
        <v>71</v>
      </c>
      <c r="C70" s="66"/>
      <c r="D70" s="66"/>
      <c r="E70" s="66"/>
      <c r="F70" s="67"/>
      <c r="G70" s="68"/>
      <c r="I70" s="23" t="n">
        <f aca="false">A70</f>
        <v>6</v>
      </c>
      <c r="J70" s="32" t="str">
        <f aca="false">+B70</f>
        <v>700×700 mm méretű egyedi beton fedlap és akna födém bontása, feltöltése szemcsés anyaggal</v>
      </c>
      <c r="K70" s="29"/>
      <c r="L70" s="29"/>
      <c r="M70" s="30"/>
      <c r="N70" s="31"/>
      <c r="O70" s="32"/>
      <c r="P70" s="27"/>
    </row>
    <row r="71" s="69" customFormat="true" ht="16.5" hidden="false" customHeight="true" outlineLevel="0" collapsed="false">
      <c r="A71" s="23"/>
      <c r="B71" s="33" t="s">
        <v>6</v>
      </c>
      <c r="C71" s="34"/>
      <c r="D71" s="34"/>
      <c r="E71" s="34"/>
      <c r="F71" s="36" t="n">
        <v>6</v>
      </c>
      <c r="G71" s="37" t="s">
        <v>7</v>
      </c>
      <c r="I71" s="23"/>
      <c r="J71" s="70" t="str">
        <f aca="false">+B71</f>
        <v>Trγ=92% tömörségi fokra (E2=50MN/m2)</v>
      </c>
      <c r="K71" s="39" t="n">
        <f aca="false">+F71</f>
        <v>6</v>
      </c>
      <c r="L71" s="39" t="str">
        <f aca="false">+G71</f>
        <v>db</v>
      </c>
      <c r="M71" s="40"/>
      <c r="N71" s="41" t="s">
        <v>8</v>
      </c>
      <c r="O71" s="39" t="str">
        <f aca="false">+G71</f>
        <v>db</v>
      </c>
      <c r="P71" s="42" t="n">
        <f aca="false">K71*M71</f>
        <v>0</v>
      </c>
    </row>
    <row r="72" s="69" customFormat="true" ht="15.75" hidden="false" customHeight="false" outlineLevel="0" collapsed="false">
      <c r="A72" s="23" t="n">
        <v>7</v>
      </c>
      <c r="B72" s="76" t="s">
        <v>72</v>
      </c>
      <c r="C72" s="66"/>
      <c r="D72" s="66"/>
      <c r="E72" s="66"/>
      <c r="F72" s="67"/>
      <c r="G72" s="68"/>
      <c r="I72" s="23" t="n">
        <f aca="false">A72</f>
        <v>7</v>
      </c>
      <c r="J72" s="32" t="str">
        <f aca="false">+B72</f>
        <v>Szögletes öntöttvas akna fedlap szintre emelése</v>
      </c>
      <c r="K72" s="29"/>
      <c r="L72" s="29"/>
      <c r="M72" s="30"/>
      <c r="N72" s="31"/>
      <c r="O72" s="32"/>
      <c r="P72" s="27"/>
    </row>
    <row r="73" s="69" customFormat="true" ht="16.5" hidden="false" customHeight="true" outlineLevel="0" collapsed="false">
      <c r="A73" s="23"/>
      <c r="B73" s="34"/>
      <c r="C73" s="34"/>
      <c r="D73" s="34"/>
      <c r="E73" s="34"/>
      <c r="F73" s="36" t="n">
        <v>5</v>
      </c>
      <c r="G73" s="37" t="s">
        <v>7</v>
      </c>
      <c r="I73" s="23"/>
      <c r="J73" s="70" t="n">
        <f aca="false">+B73</f>
        <v>0</v>
      </c>
      <c r="K73" s="39" t="n">
        <f aca="false">+F73</f>
        <v>5</v>
      </c>
      <c r="L73" s="39" t="str">
        <f aca="false">+G73</f>
        <v>db</v>
      </c>
      <c r="M73" s="40"/>
      <c r="N73" s="41" t="s">
        <v>8</v>
      </c>
      <c r="O73" s="39" t="str">
        <f aca="false">+G73</f>
        <v>db</v>
      </c>
      <c r="P73" s="42" t="n">
        <f aca="false">K73*M73</f>
        <v>0</v>
      </c>
    </row>
    <row r="74" s="69" customFormat="true" ht="15.75" hidden="false" customHeight="false" outlineLevel="0" collapsed="false">
      <c r="A74" s="23" t="n">
        <v>8</v>
      </c>
      <c r="B74" s="76" t="s">
        <v>73</v>
      </c>
      <c r="C74" s="66"/>
      <c r="D74" s="66"/>
      <c r="E74" s="66"/>
      <c r="F74" s="67"/>
      <c r="G74" s="68"/>
      <c r="I74" s="23" t="n">
        <f aca="false">A74</f>
        <v>8</v>
      </c>
      <c r="J74" s="32" t="str">
        <f aca="false">+B74</f>
        <v>D600 mm öntöttvas akna fedlap szintre emelése</v>
      </c>
      <c r="K74" s="29"/>
      <c r="L74" s="29"/>
      <c r="M74" s="30"/>
      <c r="N74" s="31"/>
      <c r="O74" s="32"/>
      <c r="P74" s="27"/>
    </row>
    <row r="75" s="69" customFormat="true" ht="16.5" hidden="false" customHeight="true" outlineLevel="0" collapsed="false">
      <c r="A75" s="23"/>
      <c r="B75" s="34"/>
      <c r="C75" s="34"/>
      <c r="D75" s="34"/>
      <c r="E75" s="34"/>
      <c r="F75" s="36" t="n">
        <v>2</v>
      </c>
      <c r="G75" s="37" t="s">
        <v>7</v>
      </c>
      <c r="I75" s="23"/>
      <c r="J75" s="70" t="n">
        <f aca="false">+B75</f>
        <v>0</v>
      </c>
      <c r="K75" s="39" t="n">
        <f aca="false">+F75</f>
        <v>2</v>
      </c>
      <c r="L75" s="39" t="str">
        <f aca="false">+G75</f>
        <v>db</v>
      </c>
      <c r="M75" s="40"/>
      <c r="N75" s="41" t="s">
        <v>8</v>
      </c>
      <c r="O75" s="39" t="str">
        <f aca="false">+G75</f>
        <v>db</v>
      </c>
      <c r="P75" s="42" t="n">
        <f aca="false">K75*M75</f>
        <v>0</v>
      </c>
    </row>
    <row r="76" s="55" customFormat="true" ht="15.75" hidden="false" customHeight="false" outlineLevel="0" collapsed="false">
      <c r="A76" s="52"/>
      <c r="B76" s="52"/>
      <c r="C76" s="52"/>
      <c r="D76" s="52"/>
      <c r="E76" s="52"/>
      <c r="F76" s="53"/>
      <c r="G76" s="54"/>
      <c r="I76" s="56"/>
      <c r="J76" s="57" t="s">
        <v>61</v>
      </c>
      <c r="K76" s="57"/>
      <c r="L76" s="57"/>
      <c r="M76" s="58"/>
      <c r="N76" s="59"/>
      <c r="O76" s="60"/>
      <c r="P76" s="61" t="n">
        <f aca="false">SUM(P59:P75)</f>
        <v>0</v>
      </c>
    </row>
    <row r="77" customFormat="false" ht="15.75" hidden="false" customHeight="false" outlineLevel="0" collapsed="false">
      <c r="A77" s="47"/>
      <c r="B77" s="47"/>
      <c r="C77" s="47"/>
      <c r="D77" s="47"/>
      <c r="E77" s="47"/>
      <c r="F77" s="48"/>
      <c r="G77" s="5"/>
      <c r="I77" s="5"/>
      <c r="J77" s="5"/>
      <c r="K77" s="5"/>
      <c r="L77" s="5"/>
      <c r="N77" s="5"/>
      <c r="O77" s="5"/>
      <c r="Q77" s="5"/>
    </row>
    <row r="78" customFormat="false" ht="15.75" hidden="false" customHeight="false" outlineLevel="0" collapsed="false">
      <c r="A78" s="6" t="s">
        <v>74</v>
      </c>
      <c r="B78" s="7"/>
      <c r="C78" s="7"/>
      <c r="D78" s="7"/>
      <c r="E78" s="7"/>
      <c r="F78" s="62"/>
      <c r="G78" s="15"/>
      <c r="I78" s="6" t="str">
        <f aca="false">+A78</f>
        <v>III. ALÉPÍTMÉNYI MUNKÁK</v>
      </c>
      <c r="J78" s="11"/>
      <c r="K78" s="11"/>
      <c r="L78" s="11"/>
      <c r="M78" s="12"/>
      <c r="N78" s="13"/>
      <c r="O78" s="14"/>
      <c r="P78" s="15"/>
    </row>
    <row r="79" customFormat="false" ht="16.5" hidden="false" customHeight="true" outlineLevel="0" collapsed="false">
      <c r="A79" s="16"/>
      <c r="B79" s="7" t="s">
        <v>1</v>
      </c>
      <c r="C79" s="63"/>
      <c r="D79" s="63"/>
      <c r="E79" s="63"/>
      <c r="F79" s="64" t="s">
        <v>2</v>
      </c>
      <c r="G79" s="22"/>
      <c r="I79" s="20"/>
      <c r="J79" s="65" t="s">
        <v>1</v>
      </c>
      <c r="K79" s="21" t="s">
        <v>2</v>
      </c>
      <c r="L79" s="21"/>
      <c r="M79" s="21" t="s">
        <v>3</v>
      </c>
      <c r="N79" s="21"/>
      <c r="O79" s="21"/>
      <c r="P79" s="22" t="s">
        <v>4</v>
      </c>
    </row>
    <row r="80" s="69" customFormat="true" ht="15.75" hidden="false" customHeight="false" outlineLevel="0" collapsed="false">
      <c r="A80" s="23" t="n">
        <v>1</v>
      </c>
      <c r="B80" s="28" t="s">
        <v>75</v>
      </c>
      <c r="C80" s="66"/>
      <c r="D80" s="66"/>
      <c r="E80" s="66"/>
      <c r="F80" s="67"/>
      <c r="G80" s="68"/>
      <c r="I80" s="23" t="n">
        <f aca="false">A80</f>
        <v>1</v>
      </c>
      <c r="J80" s="32" t="str">
        <f aca="false">+B80</f>
        <v>Humuszos termőföld leszedés átlag 20 cm vtg-ban</v>
      </c>
      <c r="K80" s="29"/>
      <c r="L80" s="29"/>
      <c r="M80" s="30"/>
      <c r="N80" s="31"/>
      <c r="O80" s="32"/>
      <c r="P80" s="27"/>
    </row>
    <row r="81" s="69" customFormat="true" ht="16.5" hidden="false" customHeight="true" outlineLevel="0" collapsed="false">
      <c r="A81" s="23"/>
      <c r="B81" s="34" t="s">
        <v>76</v>
      </c>
      <c r="C81" s="34" t="s">
        <v>77</v>
      </c>
      <c r="D81" s="34"/>
      <c r="E81" s="34"/>
      <c r="F81" s="36" t="n">
        <v>13.5</v>
      </c>
      <c r="G81" s="37" t="s">
        <v>16</v>
      </c>
      <c r="I81" s="23"/>
      <c r="J81" s="70" t="str">
        <f aca="false">+B81</f>
        <v>(számítógépes területmérés alapján)</v>
      </c>
      <c r="K81" s="39" t="n">
        <f aca="false">+F81</f>
        <v>13.5</v>
      </c>
      <c r="L81" s="39" t="str">
        <f aca="false">+G81</f>
        <v>m3</v>
      </c>
      <c r="M81" s="40"/>
      <c r="N81" s="41" t="s">
        <v>8</v>
      </c>
      <c r="O81" s="39" t="str">
        <f aca="false">+G81</f>
        <v>m3</v>
      </c>
      <c r="P81" s="42" t="n">
        <f aca="false">K81*M81</f>
        <v>0</v>
      </c>
    </row>
    <row r="82" s="69" customFormat="true" ht="15.75" hidden="false" customHeight="false" outlineLevel="0" collapsed="false">
      <c r="A82" s="23" t="n">
        <v>2</v>
      </c>
      <c r="B82" s="28" t="s">
        <v>78</v>
      </c>
      <c r="C82" s="66"/>
      <c r="D82" s="66"/>
      <c r="E82" s="66"/>
      <c r="F82" s="67"/>
      <c r="G82" s="68"/>
      <c r="I82" s="23" t="n">
        <f aca="false">A82</f>
        <v>2</v>
      </c>
      <c r="J82" s="32" t="str">
        <f aca="false">+B82</f>
        <v>Úttükör földkiemelés átlag 25 cm vastagságban</v>
      </c>
      <c r="K82" s="29"/>
      <c r="L82" s="29"/>
      <c r="M82" s="30"/>
      <c r="N82" s="31"/>
      <c r="O82" s="32"/>
      <c r="P82" s="27"/>
    </row>
    <row r="83" s="69" customFormat="true" ht="15.75" hidden="false" customHeight="false" outlineLevel="0" collapsed="false">
      <c r="A83" s="23"/>
      <c r="B83" s="28" t="s">
        <v>76</v>
      </c>
      <c r="C83" s="72"/>
      <c r="D83" s="72"/>
      <c r="E83" s="72"/>
      <c r="F83" s="73"/>
      <c r="G83" s="74"/>
      <c r="I83" s="23"/>
      <c r="J83" s="51" t="str">
        <f aca="false">+B83</f>
        <v>(számítógépes területmérés alapján)</v>
      </c>
      <c r="K83" s="5"/>
      <c r="L83" s="5"/>
      <c r="M83" s="4"/>
      <c r="N83" s="50"/>
      <c r="O83" s="51"/>
      <c r="P83" s="49"/>
    </row>
    <row r="84" s="69" customFormat="true" ht="16.5" hidden="false" customHeight="true" outlineLevel="0" collapsed="false">
      <c r="A84" s="23"/>
      <c r="B84" s="34" t="s">
        <v>79</v>
      </c>
      <c r="C84" s="34"/>
      <c r="D84" s="34"/>
      <c r="E84" s="34"/>
      <c r="F84" s="36" t="n">
        <v>369.9</v>
      </c>
      <c r="G84" s="37" t="s">
        <v>16</v>
      </c>
      <c r="I84" s="23"/>
      <c r="J84" s="70"/>
      <c r="K84" s="39" t="n">
        <f aca="false">+F84</f>
        <v>369.9</v>
      </c>
      <c r="L84" s="39" t="str">
        <f aca="false">+G84</f>
        <v>m3</v>
      </c>
      <c r="M84" s="40"/>
      <c r="N84" s="41" t="s">
        <v>8</v>
      </c>
      <c r="O84" s="39" t="str">
        <f aca="false">+G84</f>
        <v>m3</v>
      </c>
      <c r="P84" s="42" t="n">
        <f aca="false">K84*M84</f>
        <v>0</v>
      </c>
    </row>
    <row r="85" s="69" customFormat="true" ht="15.75" hidden="false" customHeight="false" outlineLevel="0" collapsed="false">
      <c r="A85" s="23" t="n">
        <v>3</v>
      </c>
      <c r="B85" s="28" t="s">
        <v>80</v>
      </c>
      <c r="C85" s="66"/>
      <c r="D85" s="66"/>
      <c r="E85" s="66"/>
      <c r="F85" s="67"/>
      <c r="G85" s="68"/>
      <c r="I85" s="23" t="n">
        <f aca="false">A85</f>
        <v>3</v>
      </c>
      <c r="J85" s="32" t="str">
        <f aca="false">+B85</f>
        <v>Stabilizált padka tükör földkiemelés átlag 20 cm vastagságban (zúzottkővel kevert föld)</v>
      </c>
      <c r="K85" s="29"/>
      <c r="L85" s="29"/>
      <c r="M85" s="30"/>
      <c r="N85" s="31"/>
      <c r="O85" s="32"/>
      <c r="P85" s="27"/>
    </row>
    <row r="86" s="69" customFormat="true" ht="16.5" hidden="false" customHeight="true" outlineLevel="0" collapsed="false">
      <c r="A86" s="23"/>
      <c r="B86" s="34" t="s">
        <v>76</v>
      </c>
      <c r="C86" s="34" t="s">
        <v>81</v>
      </c>
      <c r="D86" s="34"/>
      <c r="E86" s="34"/>
      <c r="F86" s="36" t="n">
        <v>10.1</v>
      </c>
      <c r="G86" s="37" t="s">
        <v>16</v>
      </c>
      <c r="I86" s="23"/>
      <c r="J86" s="70" t="str">
        <f aca="false">+B86</f>
        <v>(számítógépes területmérés alapján)</v>
      </c>
      <c r="K86" s="39" t="n">
        <f aca="false">+F86</f>
        <v>10.1</v>
      </c>
      <c r="L86" s="39" t="str">
        <f aca="false">+G86</f>
        <v>m3</v>
      </c>
      <c r="M86" s="40"/>
      <c r="N86" s="41" t="s">
        <v>8</v>
      </c>
      <c r="O86" s="39" t="str">
        <f aca="false">+G86</f>
        <v>m3</v>
      </c>
      <c r="P86" s="42" t="n">
        <f aca="false">K86*M86</f>
        <v>0</v>
      </c>
    </row>
    <row r="87" s="69" customFormat="true" ht="15.75" hidden="false" customHeight="false" outlineLevel="0" collapsed="false">
      <c r="A87" s="23" t="n">
        <v>4</v>
      </c>
      <c r="B87" s="28" t="s">
        <v>82</v>
      </c>
      <c r="C87" s="66"/>
      <c r="D87" s="66"/>
      <c r="E87" s="66"/>
      <c r="F87" s="67"/>
      <c r="G87" s="68"/>
      <c r="I87" s="23" t="n">
        <f aca="false">A87</f>
        <v>4</v>
      </c>
      <c r="J87" s="32" t="str">
        <f aca="false">+B87</f>
        <v>Kitermelt alkalmatlan föld elszálíltása kijelölt helyre</v>
      </c>
      <c r="K87" s="29"/>
      <c r="L87" s="29"/>
      <c r="M87" s="30"/>
      <c r="N87" s="31"/>
      <c r="O87" s="32"/>
      <c r="P87" s="27"/>
    </row>
    <row r="88" s="69" customFormat="true" ht="16.5" hidden="false" customHeight="true" outlineLevel="0" collapsed="false">
      <c r="A88" s="23"/>
      <c r="B88" s="33" t="s">
        <v>59</v>
      </c>
      <c r="C88" s="34" t="s">
        <v>83</v>
      </c>
      <c r="D88" s="34"/>
      <c r="E88" s="34"/>
      <c r="F88" s="36" t="n">
        <v>531.2</v>
      </c>
      <c r="G88" s="37" t="s">
        <v>16</v>
      </c>
      <c r="I88" s="23"/>
      <c r="J88" s="70" t="str">
        <f aca="false">+B88</f>
        <v>15 km-es szállítási távolság</v>
      </c>
      <c r="K88" s="39" t="n">
        <f aca="false">+F88</f>
        <v>531.2</v>
      </c>
      <c r="L88" s="39" t="str">
        <f aca="false">+G88</f>
        <v>m3</v>
      </c>
      <c r="M88" s="40"/>
      <c r="N88" s="41" t="s">
        <v>8</v>
      </c>
      <c r="O88" s="39" t="str">
        <f aca="false">+G88</f>
        <v>m3</v>
      </c>
      <c r="P88" s="42" t="n">
        <f aca="false">K88*M88</f>
        <v>0</v>
      </c>
    </row>
    <row r="89" s="69" customFormat="true" ht="15.75" hidden="false" customHeight="false" outlineLevel="0" collapsed="false">
      <c r="A89" s="23" t="n">
        <v>5</v>
      </c>
      <c r="B89" s="28" t="s">
        <v>84</v>
      </c>
      <c r="C89" s="66"/>
      <c r="D89" s="66"/>
      <c r="E89" s="66"/>
      <c r="F89" s="67"/>
      <c r="G89" s="68"/>
      <c r="I89" s="23" t="n">
        <f aca="false">A89</f>
        <v>5</v>
      </c>
      <c r="J89" s="32" t="str">
        <f aca="false">+B89</f>
        <v>Úttükör készítése</v>
      </c>
      <c r="K89" s="29"/>
      <c r="L89" s="29"/>
      <c r="M89" s="30"/>
      <c r="N89" s="31"/>
      <c r="O89" s="32"/>
      <c r="P89" s="27"/>
    </row>
    <row r="90" s="69" customFormat="true" ht="16.5" hidden="false" customHeight="true" outlineLevel="0" collapsed="false">
      <c r="A90" s="23"/>
      <c r="B90" s="34" t="s">
        <v>76</v>
      </c>
      <c r="C90" s="34" t="s">
        <v>85</v>
      </c>
      <c r="D90" s="34"/>
      <c r="E90" s="34"/>
      <c r="F90" s="36" t="n">
        <v>1530.1</v>
      </c>
      <c r="G90" s="37" t="s">
        <v>11</v>
      </c>
      <c r="I90" s="23"/>
      <c r="J90" s="70" t="str">
        <f aca="false">+B90</f>
        <v>(számítógépes területmérés alapján)</v>
      </c>
      <c r="K90" s="39" t="n">
        <f aca="false">+F90</f>
        <v>1530.1</v>
      </c>
      <c r="L90" s="39" t="str">
        <f aca="false">+G90</f>
        <v>m2</v>
      </c>
      <c r="M90" s="40"/>
      <c r="N90" s="41" t="s">
        <v>8</v>
      </c>
      <c r="O90" s="39" t="str">
        <f aca="false">+G90</f>
        <v>m2</v>
      </c>
      <c r="P90" s="42" t="n">
        <f aca="false">K90*M90</f>
        <v>0</v>
      </c>
    </row>
    <row r="91" s="69" customFormat="true" ht="15.75" hidden="false" customHeight="false" outlineLevel="0" collapsed="false">
      <c r="A91" s="23" t="n">
        <v>6</v>
      </c>
      <c r="B91" s="28" t="s">
        <v>86</v>
      </c>
      <c r="C91" s="66"/>
      <c r="D91" s="66"/>
      <c r="E91" s="66"/>
      <c r="F91" s="67"/>
      <c r="G91" s="68"/>
      <c r="I91" s="23" t="n">
        <f aca="false">A91</f>
        <v>6</v>
      </c>
      <c r="J91" s="32" t="str">
        <f aca="false">+B91</f>
        <v>Tükör tömörítés kis felületen 30 cm vtg-ban</v>
      </c>
      <c r="K91" s="29"/>
      <c r="L91" s="29"/>
      <c r="M91" s="30"/>
      <c r="N91" s="31"/>
      <c r="O91" s="32"/>
      <c r="P91" s="27"/>
    </row>
    <row r="92" s="69" customFormat="true" ht="16.5" hidden="false" customHeight="true" outlineLevel="0" collapsed="false">
      <c r="A92" s="23"/>
      <c r="B92" s="34" t="s">
        <v>6</v>
      </c>
      <c r="C92" s="34" t="s">
        <v>87</v>
      </c>
      <c r="D92" s="34"/>
      <c r="E92" s="34"/>
      <c r="F92" s="36" t="n">
        <v>459</v>
      </c>
      <c r="G92" s="37" t="s">
        <v>16</v>
      </c>
      <c r="I92" s="23"/>
      <c r="J92" s="70" t="str">
        <f aca="false">+B92</f>
        <v>Trγ=92% tömörségi fokra (E2=50MN/m2)</v>
      </c>
      <c r="K92" s="39" t="n">
        <f aca="false">+F92</f>
        <v>459</v>
      </c>
      <c r="L92" s="39" t="str">
        <f aca="false">+G92</f>
        <v>m3</v>
      </c>
      <c r="M92" s="40"/>
      <c r="N92" s="41" t="s">
        <v>8</v>
      </c>
      <c r="O92" s="39" t="str">
        <f aca="false">+G92</f>
        <v>m3</v>
      </c>
      <c r="P92" s="42" t="n">
        <f aca="false">K92*M92</f>
        <v>0</v>
      </c>
    </row>
    <row r="93" s="69" customFormat="true" ht="15.75" hidden="false" customHeight="false" outlineLevel="0" collapsed="false">
      <c r="A93" s="23" t="n">
        <v>7</v>
      </c>
      <c r="B93" s="76" t="s">
        <v>88</v>
      </c>
      <c r="C93" s="66"/>
      <c r="D93" s="66"/>
      <c r="E93" s="66"/>
      <c r="F93" s="67"/>
      <c r="G93" s="68"/>
      <c r="I93" s="23" t="n">
        <f aca="false">A93</f>
        <v>7</v>
      </c>
      <c r="J93" s="32" t="str">
        <f aca="false">+B93</f>
        <v>200mm vtg. szemcsés anyagból készült talajjavító/fagyvédő réteg terítése</v>
      </c>
      <c r="K93" s="29"/>
      <c r="L93" s="29"/>
      <c r="M93" s="30"/>
      <c r="N93" s="31"/>
      <c r="O93" s="32"/>
      <c r="P93" s="27"/>
    </row>
    <row r="94" s="69" customFormat="true" ht="16.5" hidden="false" customHeight="true" outlineLevel="0" collapsed="false">
      <c r="A94" s="23"/>
      <c r="B94" s="34" t="s">
        <v>76</v>
      </c>
      <c r="C94" s="34" t="s">
        <v>89</v>
      </c>
      <c r="D94" s="34"/>
      <c r="E94" s="34"/>
      <c r="F94" s="36" t="n">
        <v>295.9</v>
      </c>
      <c r="G94" s="37" t="s">
        <v>16</v>
      </c>
      <c r="I94" s="23"/>
      <c r="J94" s="70" t="str">
        <f aca="false">+B94</f>
        <v>(számítógépes területmérés alapján)</v>
      </c>
      <c r="K94" s="39" t="n">
        <f aca="false">+F94</f>
        <v>295.9</v>
      </c>
      <c r="L94" s="39" t="str">
        <f aca="false">+G94</f>
        <v>m3</v>
      </c>
      <c r="M94" s="40"/>
      <c r="N94" s="41" t="s">
        <v>8</v>
      </c>
      <c r="O94" s="39" t="str">
        <f aca="false">+G94</f>
        <v>m3</v>
      </c>
      <c r="P94" s="42" t="n">
        <f aca="false">K94*M94</f>
        <v>0</v>
      </c>
    </row>
    <row r="95" s="69" customFormat="true" ht="15.75" hidden="false" customHeight="false" outlineLevel="0" collapsed="false">
      <c r="A95" s="23" t="n">
        <v>8</v>
      </c>
      <c r="B95" s="28" t="s">
        <v>90</v>
      </c>
      <c r="C95" s="66"/>
      <c r="D95" s="66"/>
      <c r="E95" s="66"/>
      <c r="F95" s="67"/>
      <c r="G95" s="68"/>
      <c r="I95" s="23" t="n">
        <f aca="false">A95</f>
        <v>8</v>
      </c>
      <c r="J95" s="32" t="str">
        <f aca="false">+B95</f>
        <v>Szemcsés anyagból készült talajjavító/fagyvédő réteg tömörítése</v>
      </c>
      <c r="K95" s="29"/>
      <c r="L95" s="29"/>
      <c r="M95" s="30"/>
      <c r="N95" s="31"/>
      <c r="O95" s="32"/>
      <c r="P95" s="27"/>
    </row>
    <row r="96" s="69" customFormat="true" ht="16.5" hidden="false" customHeight="true" outlineLevel="0" collapsed="false">
      <c r="A96" s="23"/>
      <c r="B96" s="34" t="s">
        <v>91</v>
      </c>
      <c r="C96" s="34"/>
      <c r="D96" s="34"/>
      <c r="E96" s="34"/>
      <c r="F96" s="36" t="n">
        <v>295.9</v>
      </c>
      <c r="G96" s="37" t="s">
        <v>16</v>
      </c>
      <c r="I96" s="23"/>
      <c r="J96" s="70" t="str">
        <f aca="false">+B96</f>
        <v>Trγ=96% tömörségi fokra (E2=50MN/m2)</v>
      </c>
      <c r="K96" s="39" t="n">
        <f aca="false">+F96</f>
        <v>295.9</v>
      </c>
      <c r="L96" s="39" t="str">
        <f aca="false">+G96</f>
        <v>m3</v>
      </c>
      <c r="M96" s="40"/>
      <c r="N96" s="41" t="s">
        <v>8</v>
      </c>
      <c r="O96" s="39" t="str">
        <f aca="false">+G96</f>
        <v>m3</v>
      </c>
      <c r="P96" s="42" t="n">
        <f aca="false">K96*M96</f>
        <v>0</v>
      </c>
    </row>
    <row r="97" s="69" customFormat="true" ht="15.75" hidden="false" customHeight="false" outlineLevel="0" collapsed="false">
      <c r="A97" s="23" t="n">
        <v>9</v>
      </c>
      <c r="B97" s="28" t="s">
        <v>92</v>
      </c>
      <c r="C97" s="66"/>
      <c r="D97" s="66"/>
      <c r="E97" s="66"/>
      <c r="F97" s="67"/>
      <c r="G97" s="68"/>
      <c r="I97" s="23" t="n">
        <f aca="false">A97</f>
        <v>9</v>
      </c>
      <c r="J97" s="32" t="str">
        <f aca="false">+B97</f>
        <v>Kerti szegély építése 1000x250x50 mm e.gy. beton szegélyelemből, C 20/25-32-F1 min.</v>
      </c>
      <c r="K97" s="29"/>
      <c r="L97" s="29"/>
      <c r="M97" s="30"/>
      <c r="N97" s="31"/>
      <c r="O97" s="32"/>
      <c r="P97" s="27"/>
    </row>
    <row r="98" s="69" customFormat="true" ht="16.5" hidden="false" customHeight="true" outlineLevel="0" collapsed="false">
      <c r="A98" s="23"/>
      <c r="B98" s="34" t="s">
        <v>93</v>
      </c>
      <c r="C98" s="34" t="s">
        <v>94</v>
      </c>
      <c r="D98" s="34"/>
      <c r="E98" s="34"/>
      <c r="F98" s="36" t="n">
        <v>385.5</v>
      </c>
      <c r="G98" s="37" t="s">
        <v>22</v>
      </c>
      <c r="I98" s="23"/>
      <c r="J98" s="70" t="str">
        <f aca="false">+B98</f>
        <v>monolit beton alapgerendával</v>
      </c>
      <c r="K98" s="39" t="n">
        <f aca="false">+F98</f>
        <v>385.5</v>
      </c>
      <c r="L98" s="39" t="str">
        <f aca="false">+G98</f>
        <v>fm</v>
      </c>
      <c r="M98" s="40"/>
      <c r="N98" s="41" t="s">
        <v>8</v>
      </c>
      <c r="O98" s="39" t="str">
        <f aca="false">+G98</f>
        <v>fm</v>
      </c>
      <c r="P98" s="42" t="n">
        <f aca="false">K98*M98</f>
        <v>0</v>
      </c>
    </row>
    <row r="99" s="69" customFormat="true" ht="15.75" hidden="false" customHeight="false" outlineLevel="0" collapsed="false">
      <c r="A99" s="23" t="n">
        <v>10</v>
      </c>
      <c r="B99" s="76" t="s">
        <v>95</v>
      </c>
      <c r="C99" s="66"/>
      <c r="D99" s="66"/>
      <c r="E99" s="66"/>
      <c r="F99" s="67"/>
      <c r="G99" s="68"/>
      <c r="I99" s="23" t="n">
        <f aca="false">A99</f>
        <v>10</v>
      </c>
      <c r="J99" s="32" t="str">
        <f aca="false">+B99</f>
        <v>Kiemelt szegély építése 1000 (250) x150x250 mm e.gy. beton szegélyelemből, C 20/25-32-F1 min.</v>
      </c>
      <c r="K99" s="29"/>
      <c r="L99" s="29"/>
      <c r="M99" s="30"/>
      <c r="N99" s="31"/>
      <c r="O99" s="32"/>
      <c r="P99" s="27"/>
    </row>
    <row r="100" s="69" customFormat="true" ht="16.5" hidden="false" customHeight="true" outlineLevel="0" collapsed="false">
      <c r="A100" s="23"/>
      <c r="B100" s="34" t="s">
        <v>93</v>
      </c>
      <c r="C100" s="34"/>
      <c r="D100" s="34"/>
      <c r="E100" s="34"/>
      <c r="F100" s="36" t="n">
        <v>4</v>
      </c>
      <c r="G100" s="37" t="s">
        <v>22</v>
      </c>
      <c r="I100" s="23"/>
      <c r="J100" s="70" t="str">
        <f aca="false">+B100</f>
        <v>monolit beton alapgerendával</v>
      </c>
      <c r="K100" s="39" t="n">
        <f aca="false">+F100</f>
        <v>4</v>
      </c>
      <c r="L100" s="39" t="str">
        <f aca="false">+G100</f>
        <v>fm</v>
      </c>
      <c r="M100" s="40"/>
      <c r="N100" s="41" t="s">
        <v>8</v>
      </c>
      <c r="O100" s="39" t="str">
        <f aca="false">+G100</f>
        <v>fm</v>
      </c>
      <c r="P100" s="42" t="n">
        <f aca="false">K100*M100</f>
        <v>0</v>
      </c>
    </row>
    <row r="101" s="69" customFormat="true" ht="15.75" hidden="false" customHeight="false" outlineLevel="0" collapsed="false">
      <c r="A101" s="23" t="n">
        <v>11</v>
      </c>
      <c r="B101" s="76" t="s">
        <v>96</v>
      </c>
      <c r="C101" s="66"/>
      <c r="D101" s="66"/>
      <c r="E101" s="66"/>
      <c r="F101" s="67"/>
      <c r="G101" s="68"/>
      <c r="I101" s="23" t="n">
        <f aca="false">A101</f>
        <v>11</v>
      </c>
      <c r="J101" s="32" t="str">
        <f aca="false">+B101</f>
        <v>Süllyesztett szegély építése 400x150x200 mm e.gy. beton szegélyelemből, C 20/25-32-F1 min.</v>
      </c>
      <c r="K101" s="29"/>
      <c r="L101" s="29"/>
      <c r="M101" s="30"/>
      <c r="N101" s="31"/>
      <c r="O101" s="32"/>
      <c r="P101" s="27"/>
    </row>
    <row r="102" s="69" customFormat="true" ht="16.5" hidden="false" customHeight="true" outlineLevel="0" collapsed="false">
      <c r="A102" s="23"/>
      <c r="B102" s="34" t="s">
        <v>93</v>
      </c>
      <c r="C102" s="34" t="s">
        <v>97</v>
      </c>
      <c r="D102" s="34"/>
      <c r="E102" s="34"/>
      <c r="F102" s="36" t="n">
        <v>164.4</v>
      </c>
      <c r="G102" s="37" t="s">
        <v>22</v>
      </c>
      <c r="I102" s="23"/>
      <c r="J102" s="70" t="str">
        <f aca="false">+B102</f>
        <v>monolit beton alapgerendával</v>
      </c>
      <c r="K102" s="39" t="n">
        <f aca="false">+F102</f>
        <v>164.4</v>
      </c>
      <c r="L102" s="39" t="str">
        <f aca="false">+G102</f>
        <v>fm</v>
      </c>
      <c r="M102" s="40"/>
      <c r="N102" s="41" t="s">
        <v>8</v>
      </c>
      <c r="O102" s="39" t="str">
        <f aca="false">+G102</f>
        <v>fm</v>
      </c>
      <c r="P102" s="42" t="n">
        <f aca="false">K102*M102</f>
        <v>0</v>
      </c>
    </row>
    <row r="103" s="69" customFormat="true" ht="15.75" hidden="false" customHeight="false" outlineLevel="0" collapsed="false">
      <c r="A103" s="23" t="n">
        <v>12</v>
      </c>
      <c r="B103" s="76" t="s">
        <v>98</v>
      </c>
      <c r="C103" s="66"/>
      <c r="D103" s="66"/>
      <c r="E103" s="66"/>
      <c r="F103" s="67"/>
      <c r="G103" s="68"/>
      <c r="I103" s="23" t="n">
        <f aca="false">A103</f>
        <v>12</v>
      </c>
      <c r="J103" s="32" t="str">
        <f aca="false">+B103</f>
        <v>Deponált, osztályozott beton és aszfalt törmelék újrahasznosítása, 150mm vtg. FZKA 0/32 útalapba</v>
      </c>
      <c r="K103" s="29"/>
      <c r="L103" s="29"/>
      <c r="M103" s="30"/>
      <c r="N103" s="31"/>
      <c r="O103" s="32"/>
      <c r="P103" s="27"/>
    </row>
    <row r="104" s="69" customFormat="true" ht="16.5" hidden="false" customHeight="true" outlineLevel="0" collapsed="false">
      <c r="A104" s="23"/>
      <c r="B104" s="34" t="s">
        <v>99</v>
      </c>
      <c r="C104" s="34" t="s">
        <v>100</v>
      </c>
      <c r="D104" s="34"/>
      <c r="E104" s="34"/>
      <c r="F104" s="36" t="n">
        <v>84.6</v>
      </c>
      <c r="G104" s="37" t="s">
        <v>16</v>
      </c>
      <c r="I104" s="23"/>
      <c r="J104" s="70" t="str">
        <f aca="false">+B104</f>
        <v>keveréssel kerékpárút pályaszerkezet esetén</v>
      </c>
      <c r="K104" s="39" t="n">
        <f aca="false">+F104</f>
        <v>84.6</v>
      </c>
      <c r="L104" s="39" t="str">
        <f aca="false">+G104</f>
        <v>m3</v>
      </c>
      <c r="M104" s="40"/>
      <c r="N104" s="41" t="s">
        <v>8</v>
      </c>
      <c r="O104" s="39" t="str">
        <f aca="false">+G104</f>
        <v>m3</v>
      </c>
      <c r="P104" s="42" t="n">
        <f aca="false">K104*M104</f>
        <v>0</v>
      </c>
    </row>
    <row r="105" s="69" customFormat="true" ht="15.75" hidden="false" customHeight="false" outlineLevel="0" collapsed="false">
      <c r="A105" s="23" t="n">
        <v>13</v>
      </c>
      <c r="B105" s="76" t="s">
        <v>101</v>
      </c>
      <c r="C105" s="66"/>
      <c r="D105" s="66"/>
      <c r="E105" s="66"/>
      <c r="F105" s="67"/>
      <c r="G105" s="68"/>
      <c r="I105" s="23" t="n">
        <f aca="false">A105</f>
        <v>13</v>
      </c>
      <c r="J105" s="32" t="str">
        <f aca="false">+B105</f>
        <v>Szükséges vásárolt zőzottkő anyag 150mm vtg. FZKA 0/32 útalap építéshez kerékpárút pályaszerk-be</v>
      </c>
      <c r="K105" s="29"/>
      <c r="L105" s="29"/>
      <c r="M105" s="30"/>
      <c r="N105" s="31"/>
      <c r="O105" s="32"/>
      <c r="P105" s="27"/>
    </row>
    <row r="106" s="69" customFormat="true" ht="16.5" hidden="false" customHeight="true" outlineLevel="0" collapsed="false">
      <c r="A106" s="23"/>
      <c r="B106" s="34" t="s">
        <v>76</v>
      </c>
      <c r="C106" s="44" t="s">
        <v>102</v>
      </c>
      <c r="D106" s="34"/>
      <c r="E106" s="34"/>
      <c r="F106" s="36" t="n">
        <v>62.1</v>
      </c>
      <c r="G106" s="37" t="s">
        <v>16</v>
      </c>
      <c r="I106" s="23"/>
      <c r="J106" s="70" t="str">
        <f aca="false">+B106</f>
        <v>(számítógépes területmérés alapján)</v>
      </c>
      <c r="K106" s="39" t="n">
        <f aca="false">+F106</f>
        <v>62.1</v>
      </c>
      <c r="L106" s="39" t="str">
        <f aca="false">+G106</f>
        <v>m3</v>
      </c>
      <c r="M106" s="40"/>
      <c r="N106" s="41" t="s">
        <v>8</v>
      </c>
      <c r="O106" s="39" t="str">
        <f aca="false">+G106</f>
        <v>m3</v>
      </c>
      <c r="P106" s="42" t="n">
        <f aca="false">K106*M106</f>
        <v>0</v>
      </c>
    </row>
    <row r="107" s="69" customFormat="true" ht="15.75" hidden="false" customHeight="false" outlineLevel="0" collapsed="false">
      <c r="A107" s="23" t="n">
        <v>14</v>
      </c>
      <c r="B107" s="77" t="s">
        <v>103</v>
      </c>
      <c r="C107" s="66"/>
      <c r="D107" s="66"/>
      <c r="E107" s="66"/>
      <c r="F107" s="67"/>
      <c r="G107" s="68"/>
      <c r="I107" s="23" t="n">
        <f aca="false">A107</f>
        <v>14</v>
      </c>
      <c r="J107" s="32" t="str">
        <f aca="false">+B107</f>
        <v>FZKA 0/32 alap réteg tömörítése</v>
      </c>
      <c r="K107" s="29"/>
      <c r="L107" s="29"/>
      <c r="M107" s="30"/>
      <c r="N107" s="31"/>
      <c r="O107" s="32"/>
      <c r="P107" s="27"/>
    </row>
    <row r="108" s="69" customFormat="true" ht="16.5" hidden="false" customHeight="true" outlineLevel="0" collapsed="false">
      <c r="A108" s="23"/>
      <c r="B108" s="78" t="s">
        <v>91</v>
      </c>
      <c r="C108" s="34"/>
      <c r="D108" s="34"/>
      <c r="E108" s="34"/>
      <c r="F108" s="36" t="n">
        <v>146.7</v>
      </c>
      <c r="G108" s="37" t="s">
        <v>16</v>
      </c>
      <c r="I108" s="23"/>
      <c r="J108" s="70" t="str">
        <f aca="false">+B108</f>
        <v>Trγ=96% tömörségi fokra (E2=50MN/m2)</v>
      </c>
      <c r="K108" s="39" t="n">
        <f aca="false">+F108</f>
        <v>146.7</v>
      </c>
      <c r="L108" s="39" t="str">
        <f aca="false">+G108</f>
        <v>m3</v>
      </c>
      <c r="M108" s="40"/>
      <c r="N108" s="41" t="s">
        <v>8</v>
      </c>
      <c r="O108" s="39" t="str">
        <f aca="false">+G108</f>
        <v>m3</v>
      </c>
      <c r="P108" s="42" t="n">
        <f aca="false">K108*M108</f>
        <v>0</v>
      </c>
    </row>
    <row r="109" s="69" customFormat="true" ht="15.75" hidden="false" customHeight="false" outlineLevel="0" collapsed="false">
      <c r="A109" s="23" t="n">
        <v>15</v>
      </c>
      <c r="B109" s="77" t="s">
        <v>104</v>
      </c>
      <c r="C109" s="66"/>
      <c r="D109" s="66"/>
      <c r="E109" s="66"/>
      <c r="F109" s="67"/>
      <c r="G109" s="68"/>
      <c r="I109" s="23" t="n">
        <f aca="false">A109</f>
        <v>15</v>
      </c>
      <c r="J109" s="79" t="str">
        <f aca="false">+B109</f>
        <v>200 mm vtg. CKt-2 jelű hidraulikus stabilizációs alapréteg készítése, közút szegély melletti helyreáll.</v>
      </c>
      <c r="K109" s="29"/>
      <c r="L109" s="29"/>
      <c r="M109" s="30"/>
      <c r="N109" s="31"/>
      <c r="O109" s="32"/>
      <c r="P109" s="27"/>
    </row>
    <row r="110" s="69" customFormat="true" ht="16.5" hidden="false" customHeight="true" outlineLevel="0" collapsed="false">
      <c r="A110" s="23"/>
      <c r="B110" s="78" t="s">
        <v>105</v>
      </c>
      <c r="C110" s="34" t="s">
        <v>30</v>
      </c>
      <c r="D110" s="34"/>
      <c r="E110" s="34"/>
      <c r="F110" s="36" t="n">
        <v>0.5</v>
      </c>
      <c r="G110" s="37" t="s">
        <v>16</v>
      </c>
      <c r="I110" s="23"/>
      <c r="J110" s="51" t="str">
        <f aca="false">+B110</f>
        <v>(számítógépes területmérés)</v>
      </c>
      <c r="K110" s="39" t="n">
        <f aca="false">+F110</f>
        <v>0.5</v>
      </c>
      <c r="L110" s="39" t="str">
        <f aca="false">+G110</f>
        <v>m3</v>
      </c>
      <c r="M110" s="40"/>
      <c r="N110" s="41" t="s">
        <v>8</v>
      </c>
      <c r="O110" s="39" t="str">
        <f aca="false">+G110</f>
        <v>m3</v>
      </c>
      <c r="P110" s="42" t="n">
        <f aca="false">K110*M110</f>
        <v>0</v>
      </c>
    </row>
    <row r="111" s="69" customFormat="true" ht="15.75" hidden="false" customHeight="false" outlineLevel="0" collapsed="false">
      <c r="A111" s="23" t="n">
        <v>16</v>
      </c>
      <c r="B111" s="28" t="s">
        <v>106</v>
      </c>
      <c r="C111" s="66"/>
      <c r="D111" s="66"/>
      <c r="E111" s="66"/>
      <c r="F111" s="67"/>
      <c r="G111" s="68"/>
      <c r="I111" s="23" t="n">
        <f aca="false">A111</f>
        <v>16</v>
      </c>
      <c r="J111" s="79" t="str">
        <f aca="false">+B111</f>
        <v>150 mm vtg. CKt-2 jelű hidraulikus stabilizációs alapréteg készítése, erősített kapubejáró pályaszerk.</v>
      </c>
      <c r="K111" s="29"/>
      <c r="L111" s="29"/>
      <c r="M111" s="30"/>
      <c r="N111" s="31"/>
      <c r="O111" s="32"/>
      <c r="P111" s="27"/>
    </row>
    <row r="112" s="69" customFormat="true" ht="16.5" hidden="false" customHeight="true" outlineLevel="0" collapsed="false">
      <c r="A112" s="23"/>
      <c r="B112" s="34" t="s">
        <v>105</v>
      </c>
      <c r="C112" s="34" t="s">
        <v>107</v>
      </c>
      <c r="D112" s="34"/>
      <c r="E112" s="34"/>
      <c r="F112" s="36" t="n">
        <v>41.6</v>
      </c>
      <c r="G112" s="37" t="s">
        <v>16</v>
      </c>
      <c r="I112" s="23"/>
      <c r="J112" s="51" t="str">
        <f aca="false">+B112</f>
        <v>(számítógépes területmérés)</v>
      </c>
      <c r="K112" s="39" t="n">
        <f aca="false">+F112</f>
        <v>41.6</v>
      </c>
      <c r="L112" s="39" t="str">
        <f aca="false">+G112</f>
        <v>m3</v>
      </c>
      <c r="M112" s="40"/>
      <c r="N112" s="41" t="s">
        <v>8</v>
      </c>
      <c r="O112" s="39" t="str">
        <f aca="false">+G112</f>
        <v>m3</v>
      </c>
      <c r="P112" s="42" t="n">
        <f aca="false">K112*M112</f>
        <v>0</v>
      </c>
    </row>
    <row r="113" s="69" customFormat="true" ht="15.75" hidden="false" customHeight="false" outlineLevel="0" collapsed="false">
      <c r="A113" s="23" t="n">
        <v>17</v>
      </c>
      <c r="B113" s="76" t="s">
        <v>108</v>
      </c>
      <c r="C113" s="66"/>
      <c r="D113" s="66"/>
      <c r="E113" s="66"/>
      <c r="F113" s="67"/>
      <c r="G113" s="68"/>
      <c r="I113" s="23" t="n">
        <f aca="false">A113</f>
        <v>17</v>
      </c>
      <c r="J113" s="32" t="str">
        <f aca="false">+B113</f>
        <v>CKt-2 jelű hidraulikus stabilizációs alapréteg tömörítése</v>
      </c>
      <c r="K113" s="29"/>
      <c r="L113" s="29"/>
      <c r="M113" s="30"/>
      <c r="N113" s="31"/>
      <c r="O113" s="32"/>
      <c r="P113" s="27"/>
    </row>
    <row r="114" s="69" customFormat="true" ht="16.5" hidden="false" customHeight="true" outlineLevel="0" collapsed="false">
      <c r="A114" s="23"/>
      <c r="B114" s="34"/>
      <c r="C114" s="34" t="s">
        <v>109</v>
      </c>
      <c r="D114" s="34"/>
      <c r="E114" s="34"/>
      <c r="F114" s="36" t="n">
        <v>42.1</v>
      </c>
      <c r="G114" s="37" t="s">
        <v>16</v>
      </c>
      <c r="I114" s="23"/>
      <c r="J114" s="70"/>
      <c r="K114" s="39" t="n">
        <f aca="false">+F114</f>
        <v>42.1</v>
      </c>
      <c r="L114" s="39" t="str">
        <f aca="false">+G114</f>
        <v>m3</v>
      </c>
      <c r="M114" s="40"/>
      <c r="N114" s="41" t="s">
        <v>8</v>
      </c>
      <c r="O114" s="39" t="str">
        <f aca="false">+G114</f>
        <v>m3</v>
      </c>
      <c r="P114" s="42" t="n">
        <f aca="false">K114*M114</f>
        <v>0</v>
      </c>
    </row>
    <row r="115" s="69" customFormat="true" ht="15.75" hidden="false" customHeight="false" outlineLevel="0" collapsed="false">
      <c r="A115" s="23" t="n">
        <v>18</v>
      </c>
      <c r="B115" s="76" t="s">
        <v>110</v>
      </c>
      <c r="C115" s="66"/>
      <c r="D115" s="66"/>
      <c r="E115" s="66"/>
      <c r="F115" s="67"/>
      <c r="G115" s="68"/>
      <c r="I115" s="23" t="n">
        <f aca="false">A115</f>
        <v>18</v>
      </c>
      <c r="J115" s="32" t="str">
        <f aca="false">+B115</f>
        <v>200 mm széles zsalukő térdfal javítása, 2 sor visszabontással, új zsalukővek beépítésével, vasalással,</v>
      </c>
      <c r="K115" s="29"/>
      <c r="L115" s="29"/>
      <c r="M115" s="30"/>
      <c r="N115" s="31"/>
      <c r="O115" s="32"/>
      <c r="P115" s="27"/>
    </row>
    <row r="116" s="69" customFormat="true" ht="15.75" hidden="false" customHeight="false" outlineLevel="0" collapsed="false">
      <c r="A116" s="23"/>
      <c r="B116" s="71" t="s">
        <v>111</v>
      </c>
      <c r="C116" s="72"/>
      <c r="D116" s="72"/>
      <c r="E116" s="72"/>
      <c r="F116" s="73"/>
      <c r="G116" s="74"/>
      <c r="I116" s="23"/>
      <c r="J116" s="75" t="str">
        <f aca="false">+B116</f>
        <v>kibetonozás, 5 cm vastag fedő koszorú készítése zsaluzással C20/25-XC1-16-F2 minőségű betonból</v>
      </c>
      <c r="K116" s="5"/>
      <c r="L116" s="5"/>
      <c r="M116" s="4"/>
      <c r="N116" s="50"/>
      <c r="O116" s="51"/>
      <c r="P116" s="49"/>
    </row>
    <row r="117" s="69" customFormat="true" ht="16.5" hidden="false" customHeight="true" outlineLevel="0" collapsed="false">
      <c r="A117" s="23"/>
      <c r="B117" s="34"/>
      <c r="C117" s="34" t="s">
        <v>112</v>
      </c>
      <c r="D117" s="34"/>
      <c r="E117" s="34"/>
      <c r="F117" s="36" t="n">
        <v>1.6</v>
      </c>
      <c r="G117" s="37" t="s">
        <v>16</v>
      </c>
      <c r="I117" s="23"/>
      <c r="J117" s="70" t="n">
        <f aca="false">+B117</f>
        <v>0</v>
      </c>
      <c r="K117" s="39" t="n">
        <f aca="false">+F117</f>
        <v>1.6</v>
      </c>
      <c r="L117" s="39" t="str">
        <f aca="false">+G117</f>
        <v>m3</v>
      </c>
      <c r="M117" s="40"/>
      <c r="N117" s="41" t="s">
        <v>8</v>
      </c>
      <c r="O117" s="39" t="str">
        <f aca="false">+G117</f>
        <v>m3</v>
      </c>
      <c r="P117" s="42" t="n">
        <f aca="false">K117*M117</f>
        <v>0</v>
      </c>
    </row>
    <row r="118" s="69" customFormat="true" ht="15.75" hidden="false" customHeight="false" outlineLevel="0" collapsed="false">
      <c r="A118" s="23" t="n">
        <v>19</v>
      </c>
      <c r="B118" s="76" t="s">
        <v>113</v>
      </c>
      <c r="C118" s="66"/>
      <c r="D118" s="66"/>
      <c r="E118" s="66"/>
      <c r="F118" s="67"/>
      <c r="G118" s="68"/>
      <c r="I118" s="23" t="n">
        <f aca="false">A118</f>
        <v>19</v>
      </c>
      <c r="J118" s="32" t="str">
        <f aca="false">+B118</f>
        <v>Zsalukő térdfal 1,5" acélcső védőkorlát cseréje a meglévő elemek bontásával, hiányzó korlát elemek</v>
      </c>
      <c r="K118" s="29"/>
      <c r="L118" s="29"/>
      <c r="M118" s="30"/>
      <c r="N118" s="31"/>
      <c r="O118" s="32"/>
      <c r="P118" s="27"/>
    </row>
    <row r="119" s="69" customFormat="true" ht="16.5" hidden="false" customHeight="true" outlineLevel="0" collapsed="false">
      <c r="A119" s="23"/>
      <c r="B119" s="34" t="s">
        <v>114</v>
      </c>
      <c r="C119" s="34"/>
      <c r="D119" s="34"/>
      <c r="E119" s="34"/>
      <c r="F119" s="36" t="n">
        <v>17</v>
      </c>
      <c r="G119" s="37" t="s">
        <v>22</v>
      </c>
      <c r="I119" s="23"/>
      <c r="J119" s="70" t="str">
        <f aca="false">+B119</f>
        <v>pótlásával</v>
      </c>
      <c r="K119" s="39" t="n">
        <f aca="false">+F119</f>
        <v>17</v>
      </c>
      <c r="L119" s="39" t="str">
        <f aca="false">+G119</f>
        <v>fm</v>
      </c>
      <c r="M119" s="40"/>
      <c r="N119" s="41" t="s">
        <v>8</v>
      </c>
      <c r="O119" s="39" t="str">
        <f aca="false">+G119</f>
        <v>fm</v>
      </c>
      <c r="P119" s="42" t="n">
        <f aca="false">K119*M119</f>
        <v>0</v>
      </c>
    </row>
    <row r="120" s="55" customFormat="true" ht="15.75" hidden="false" customHeight="false" outlineLevel="0" collapsed="false">
      <c r="A120" s="52"/>
      <c r="B120" s="52"/>
      <c r="C120" s="52"/>
      <c r="D120" s="52"/>
      <c r="E120" s="52"/>
      <c r="F120" s="53"/>
      <c r="G120" s="54"/>
      <c r="I120" s="56"/>
      <c r="J120" s="57" t="s">
        <v>61</v>
      </c>
      <c r="K120" s="57"/>
      <c r="L120" s="57"/>
      <c r="M120" s="58"/>
      <c r="N120" s="59"/>
      <c r="O120" s="60"/>
      <c r="P120" s="61" t="n">
        <f aca="false">SUM(P81:P119)</f>
        <v>0</v>
      </c>
    </row>
    <row r="121" customFormat="false" ht="15.75" hidden="false" customHeight="false" outlineLevel="0" collapsed="false">
      <c r="A121" s="47"/>
      <c r="B121" s="47"/>
      <c r="C121" s="47"/>
      <c r="D121" s="47"/>
      <c r="E121" s="47"/>
      <c r="F121" s="48"/>
      <c r="G121" s="5"/>
      <c r="I121" s="5"/>
      <c r="J121" s="5"/>
      <c r="K121" s="5"/>
      <c r="L121" s="5"/>
      <c r="N121" s="5"/>
      <c r="O121" s="5"/>
      <c r="Q121" s="5"/>
    </row>
    <row r="122" customFormat="false" ht="15.75" hidden="false" customHeight="false" outlineLevel="0" collapsed="false">
      <c r="A122" s="6" t="s">
        <v>115</v>
      </c>
      <c r="B122" s="7"/>
      <c r="C122" s="7"/>
      <c r="D122" s="7"/>
      <c r="E122" s="7"/>
      <c r="F122" s="62"/>
      <c r="G122" s="15"/>
      <c r="I122" s="6" t="str">
        <f aca="false">+A122</f>
        <v>IV. FELÉPÍTMÉNYI MUNKÁK</v>
      </c>
      <c r="J122" s="11"/>
      <c r="K122" s="11"/>
      <c r="L122" s="11"/>
      <c r="M122" s="12"/>
      <c r="N122" s="13"/>
      <c r="O122" s="14"/>
      <c r="P122" s="15"/>
    </row>
    <row r="123" customFormat="false" ht="16.5" hidden="false" customHeight="true" outlineLevel="0" collapsed="false">
      <c r="A123" s="16"/>
      <c r="B123" s="7" t="s">
        <v>1</v>
      </c>
      <c r="C123" s="63"/>
      <c r="D123" s="63"/>
      <c r="E123" s="63"/>
      <c r="F123" s="64" t="s">
        <v>2</v>
      </c>
      <c r="G123" s="22"/>
      <c r="I123" s="20"/>
      <c r="J123" s="11" t="s">
        <v>1</v>
      </c>
      <c r="K123" s="21" t="s">
        <v>2</v>
      </c>
      <c r="L123" s="21"/>
      <c r="M123" s="21" t="s">
        <v>3</v>
      </c>
      <c r="N123" s="21"/>
      <c r="O123" s="21"/>
      <c r="P123" s="22" t="s">
        <v>4</v>
      </c>
    </row>
    <row r="124" customFormat="false" ht="15.75" hidden="false" customHeight="false" outlineLevel="0" collapsed="false">
      <c r="A124" s="23" t="n">
        <v>1</v>
      </c>
      <c r="B124" s="28" t="s">
        <v>116</v>
      </c>
      <c r="C124" s="25"/>
      <c r="D124" s="25"/>
      <c r="E124" s="25"/>
      <c r="F124" s="26"/>
      <c r="G124" s="27"/>
      <c r="I124" s="80" t="n">
        <f aca="false">A124</f>
        <v>1</v>
      </c>
      <c r="J124" s="81" t="str">
        <f aca="false">+B124</f>
        <v>30 mm vtg.AC 8 kopó jelű aszfaltbeton kopóréteg készítése 50/70 útépítési bitumennel</v>
      </c>
      <c r="K124" s="82"/>
      <c r="L124" s="82"/>
      <c r="M124" s="30"/>
      <c r="N124" s="83"/>
      <c r="O124" s="84"/>
      <c r="P124" s="27"/>
    </row>
    <row r="125" customFormat="false" ht="16.5" hidden="false" customHeight="true" outlineLevel="0" collapsed="false">
      <c r="A125" s="23"/>
      <c r="B125" s="34" t="s">
        <v>117</v>
      </c>
      <c r="C125" s="85" t="s">
        <v>118</v>
      </c>
      <c r="D125" s="34"/>
      <c r="E125" s="34"/>
      <c r="F125" s="36" t="n">
        <v>37.7</v>
      </c>
      <c r="G125" s="37" t="s">
        <v>16</v>
      </c>
      <c r="I125" s="80"/>
      <c r="J125" s="86" t="str">
        <f aca="false">+B125</f>
        <v>(számítógépes terület mérés)</v>
      </c>
      <c r="K125" s="36" t="n">
        <f aca="false">+F125</f>
        <v>37.7</v>
      </c>
      <c r="L125" s="36" t="str">
        <f aca="false">+G125</f>
        <v>m3</v>
      </c>
      <c r="M125" s="40"/>
      <c r="N125" s="87" t="s">
        <v>8</v>
      </c>
      <c r="O125" s="36" t="str">
        <f aca="false">+G125</f>
        <v>m3</v>
      </c>
      <c r="P125" s="42" t="n">
        <f aca="false">K125*M125</f>
        <v>0</v>
      </c>
    </row>
    <row r="126" customFormat="false" ht="15.75" hidden="false" customHeight="false" outlineLevel="0" collapsed="false">
      <c r="A126" s="23" t="n">
        <v>2</v>
      </c>
      <c r="B126" s="28" t="s">
        <v>119</v>
      </c>
      <c r="C126" s="25"/>
      <c r="D126" s="25"/>
      <c r="E126" s="25"/>
      <c r="F126" s="26"/>
      <c r="G126" s="27"/>
      <c r="I126" s="80" t="n">
        <f aca="false">A126</f>
        <v>2</v>
      </c>
      <c r="J126" s="81" t="str">
        <f aca="false">+B126</f>
        <v>35 mm vtg.AC 11 kötő jelű aszfaltbeton kötőréteg készítése 50/70 útépítési bitumennel</v>
      </c>
      <c r="K126" s="82"/>
      <c r="L126" s="82"/>
      <c r="M126" s="30"/>
      <c r="N126" s="83"/>
      <c r="O126" s="84"/>
      <c r="P126" s="27"/>
    </row>
    <row r="127" customFormat="false" ht="16.5" hidden="false" customHeight="true" outlineLevel="0" collapsed="false">
      <c r="A127" s="23"/>
      <c r="B127" s="34" t="s">
        <v>117</v>
      </c>
      <c r="C127" s="44" t="s">
        <v>120</v>
      </c>
      <c r="D127" s="34"/>
      <c r="E127" s="34"/>
      <c r="F127" s="36" t="n">
        <v>34.2</v>
      </c>
      <c r="G127" s="37" t="s">
        <v>16</v>
      </c>
      <c r="I127" s="80"/>
      <c r="J127" s="86" t="str">
        <f aca="false">+B127</f>
        <v>(számítógépes terület mérés)</v>
      </c>
      <c r="K127" s="36" t="n">
        <f aca="false">+F127</f>
        <v>34.2</v>
      </c>
      <c r="L127" s="36" t="str">
        <f aca="false">+G127</f>
        <v>m3</v>
      </c>
      <c r="M127" s="40"/>
      <c r="N127" s="87" t="s">
        <v>8</v>
      </c>
      <c r="O127" s="36" t="str">
        <f aca="false">+G127</f>
        <v>m3</v>
      </c>
      <c r="P127" s="42" t="n">
        <f aca="false">K127*M127</f>
        <v>0</v>
      </c>
    </row>
    <row r="128" customFormat="false" ht="15.75" hidden="false" customHeight="false" outlineLevel="0" collapsed="false">
      <c r="A128" s="23" t="n">
        <v>3</v>
      </c>
      <c r="B128" s="28" t="s">
        <v>121</v>
      </c>
      <c r="C128" s="25"/>
      <c r="D128" s="25"/>
      <c r="E128" s="25"/>
      <c r="F128" s="26"/>
      <c r="G128" s="27"/>
      <c r="I128" s="80" t="n">
        <f aca="false">A128</f>
        <v>3</v>
      </c>
      <c r="J128" s="81" t="str">
        <f aca="false">+B128</f>
        <v>40 mm vtg. AC 11 kopó jelű aszfaltbeton kopóréteg  készítése 50/70 útépítési bitumennel</v>
      </c>
      <c r="K128" s="82"/>
      <c r="L128" s="82"/>
      <c r="M128" s="30"/>
      <c r="N128" s="83"/>
      <c r="O128" s="84"/>
      <c r="P128" s="27"/>
    </row>
    <row r="129" customFormat="false" ht="16.5" hidden="false" customHeight="true" outlineLevel="0" collapsed="false">
      <c r="A129" s="23"/>
      <c r="B129" s="34" t="s">
        <v>122</v>
      </c>
      <c r="C129" s="34" t="s">
        <v>123</v>
      </c>
      <c r="D129" s="34"/>
      <c r="E129" s="34"/>
      <c r="F129" s="36" t="n">
        <v>3.4</v>
      </c>
      <c r="G129" s="37" t="s">
        <v>16</v>
      </c>
      <c r="I129" s="80"/>
      <c r="J129" s="86" t="str">
        <f aca="false">+B129</f>
        <v>közút burkolat csere</v>
      </c>
      <c r="K129" s="36" t="n">
        <f aca="false">+F129</f>
        <v>3.4</v>
      </c>
      <c r="L129" s="36" t="str">
        <f aca="false">+G129</f>
        <v>m3</v>
      </c>
      <c r="M129" s="40"/>
      <c r="N129" s="87" t="s">
        <v>8</v>
      </c>
      <c r="O129" s="36" t="str">
        <f aca="false">+G129</f>
        <v>m3</v>
      </c>
      <c r="P129" s="42" t="n">
        <f aca="false">K129*M129</f>
        <v>0</v>
      </c>
    </row>
    <row r="130" customFormat="false" ht="15.75" hidden="false" customHeight="false" outlineLevel="0" collapsed="false">
      <c r="A130" s="23" t="n">
        <v>4</v>
      </c>
      <c r="B130" s="28" t="s">
        <v>124</v>
      </c>
      <c r="C130" s="25"/>
      <c r="D130" s="25"/>
      <c r="E130" s="25"/>
      <c r="F130" s="26"/>
      <c r="G130" s="27"/>
      <c r="I130" s="80" t="n">
        <f aca="false">A130</f>
        <v>4</v>
      </c>
      <c r="J130" s="81" t="str">
        <f aca="false">+B130</f>
        <v>70 mm vtg. AC 22 kötő jelű aszfaltbeton kötőréteg  készítése 35/50 útépítési bitumennel</v>
      </c>
      <c r="K130" s="82"/>
      <c r="L130" s="82"/>
      <c r="M130" s="30"/>
      <c r="N130" s="83"/>
      <c r="O130" s="84"/>
      <c r="P130" s="27"/>
    </row>
    <row r="131" customFormat="false" ht="16.5" hidden="false" customHeight="true" outlineLevel="0" collapsed="false">
      <c r="A131" s="23"/>
      <c r="B131" s="34" t="s">
        <v>125</v>
      </c>
      <c r="C131" s="34" t="s">
        <v>126</v>
      </c>
      <c r="D131" s="34"/>
      <c r="E131" s="34"/>
      <c r="F131" s="36" t="n">
        <v>19.7</v>
      </c>
      <c r="G131" s="37" t="s">
        <v>16</v>
      </c>
      <c r="I131" s="80"/>
      <c r="J131" s="86" t="str">
        <f aca="false">+B131</f>
        <v>út és erősített kapubejáró pályaszerkezet</v>
      </c>
      <c r="K131" s="36" t="n">
        <f aca="false">+F131</f>
        <v>19.7</v>
      </c>
      <c r="L131" s="36" t="str">
        <f aca="false">+G131</f>
        <v>m3</v>
      </c>
      <c r="M131" s="40"/>
      <c r="N131" s="87" t="s">
        <v>8</v>
      </c>
      <c r="O131" s="36" t="str">
        <f aca="false">+G131</f>
        <v>m3</v>
      </c>
      <c r="P131" s="42" t="n">
        <f aca="false">K131*M131</f>
        <v>0</v>
      </c>
    </row>
    <row r="132" customFormat="false" ht="15.75" hidden="false" customHeight="false" outlineLevel="0" collapsed="false">
      <c r="A132" s="23" t="n">
        <v>5</v>
      </c>
      <c r="B132" s="28" t="s">
        <v>127</v>
      </c>
      <c r="C132" s="25"/>
      <c r="D132" s="25"/>
      <c r="E132" s="25"/>
      <c r="F132" s="26"/>
      <c r="G132" s="27"/>
      <c r="I132" s="80" t="n">
        <f aca="false">A132</f>
        <v>5</v>
      </c>
      <c r="J132" s="81" t="str">
        <f aca="false">+B132</f>
        <v>60 mm vtg. előre gyártott kiselemes (100×200 mm) sárga színű térkő burkolat készítése</v>
      </c>
      <c r="K132" s="82"/>
      <c r="L132" s="82"/>
      <c r="M132" s="30"/>
      <c r="N132" s="83"/>
      <c r="O132" s="84"/>
      <c r="P132" s="27"/>
    </row>
    <row r="133" customFormat="false" ht="16.5" hidden="false" customHeight="true" outlineLevel="0" collapsed="false">
      <c r="A133" s="23"/>
      <c r="B133" s="34" t="s">
        <v>128</v>
      </c>
      <c r="C133" s="34"/>
      <c r="D133" s="34"/>
      <c r="E133" s="34"/>
      <c r="F133" s="36" t="n">
        <v>9.2</v>
      </c>
      <c r="G133" s="37" t="s">
        <v>11</v>
      </c>
      <c r="I133" s="80"/>
      <c r="J133" s="86" t="str">
        <f aca="false">+B133</f>
        <v>40 mm vtg. NZ 0/4 zúzalék ágyazattal</v>
      </c>
      <c r="K133" s="36" t="n">
        <f aca="false">+F133</f>
        <v>9.2</v>
      </c>
      <c r="L133" s="36" t="str">
        <f aca="false">+G133</f>
        <v>m2</v>
      </c>
      <c r="M133" s="40"/>
      <c r="N133" s="87" t="s">
        <v>8</v>
      </c>
      <c r="O133" s="36" t="str">
        <f aca="false">+G133</f>
        <v>m2</v>
      </c>
      <c r="P133" s="42" t="n">
        <f aca="false">K133*M133</f>
        <v>0</v>
      </c>
    </row>
    <row r="134" s="69" customFormat="true" ht="16.5" hidden="false" customHeight="true" outlineLevel="0" collapsed="false">
      <c r="A134" s="23" t="n">
        <v>6</v>
      </c>
      <c r="B134" s="28" t="s">
        <v>129</v>
      </c>
      <c r="C134" s="25"/>
      <c r="D134" s="25"/>
      <c r="E134" s="25"/>
      <c r="F134" s="26"/>
      <c r="G134" s="27"/>
      <c r="H134" s="23" t="n">
        <f aca="false">A134</f>
        <v>6</v>
      </c>
      <c r="I134" s="80" t="n">
        <f aca="false">A134</f>
        <v>6</v>
      </c>
      <c r="J134" s="81" t="str">
        <f aca="false">+B134</f>
        <v>300×300×60 mm e. gy. betonelemes gömbsüveges taktilis jelölőkő burkolat készítése</v>
      </c>
      <c r="K134" s="82"/>
      <c r="L134" s="82"/>
      <c r="M134" s="26"/>
      <c r="N134" s="83"/>
      <c r="O134" s="84"/>
      <c r="P134" s="27"/>
    </row>
    <row r="135" s="69" customFormat="true" ht="16.5" hidden="false" customHeight="true" outlineLevel="0" collapsed="false">
      <c r="A135" s="23"/>
      <c r="B135" s="34" t="s">
        <v>130</v>
      </c>
      <c r="C135" s="34"/>
      <c r="D135" s="34"/>
      <c r="E135" s="34"/>
      <c r="F135" s="36" t="n">
        <v>7.6</v>
      </c>
      <c r="G135" s="37" t="s">
        <v>11</v>
      </c>
      <c r="H135" s="23"/>
      <c r="I135" s="80"/>
      <c r="J135" s="86" t="str">
        <f aca="false">+B135</f>
        <v>(Számítógépes területmérés alapján)</v>
      </c>
      <c r="K135" s="36" t="n">
        <f aca="false">+F135</f>
        <v>7.6</v>
      </c>
      <c r="L135" s="36" t="str">
        <f aca="false">+G135</f>
        <v>m2</v>
      </c>
      <c r="M135" s="40"/>
      <c r="N135" s="87" t="s">
        <v>8</v>
      </c>
      <c r="O135" s="36" t="str">
        <f aca="false">+G135</f>
        <v>m2</v>
      </c>
      <c r="P135" s="42" t="n">
        <f aca="false">K135*M135</f>
        <v>0</v>
      </c>
    </row>
    <row r="136" s="69" customFormat="true" ht="16.5" hidden="false" customHeight="true" outlineLevel="0" collapsed="false">
      <c r="A136" s="23" t="n">
        <v>7</v>
      </c>
      <c r="B136" s="28" t="s">
        <v>131</v>
      </c>
      <c r="C136" s="25"/>
      <c r="D136" s="25"/>
      <c r="E136" s="25"/>
      <c r="F136" s="26"/>
      <c r="G136" s="27"/>
      <c r="H136" s="23" t="n">
        <f aca="false">A136</f>
        <v>7</v>
      </c>
      <c r="I136" s="80" t="n">
        <f aca="false">A136</f>
        <v>7</v>
      </c>
      <c r="J136" s="81" t="str">
        <f aca="false">+B136</f>
        <v>300×300×60 mm e. gy. betonelemes bordázott taktilis vezetőkő burkolat készítése</v>
      </c>
      <c r="K136" s="82"/>
      <c r="L136" s="82"/>
      <c r="M136" s="48"/>
      <c r="N136" s="83"/>
      <c r="O136" s="84"/>
      <c r="P136" s="27"/>
    </row>
    <row r="137" s="69" customFormat="true" ht="16.5" hidden="false" customHeight="true" outlineLevel="0" collapsed="false">
      <c r="A137" s="23"/>
      <c r="B137" s="34" t="s">
        <v>130</v>
      </c>
      <c r="C137" s="34"/>
      <c r="D137" s="34"/>
      <c r="E137" s="34"/>
      <c r="F137" s="36" t="n">
        <v>1.8</v>
      </c>
      <c r="G137" s="37" t="s">
        <v>11</v>
      </c>
      <c r="H137" s="23"/>
      <c r="I137" s="80"/>
      <c r="J137" s="86" t="str">
        <f aca="false">+B137</f>
        <v>(Számítógépes területmérés alapján)</v>
      </c>
      <c r="K137" s="36" t="n">
        <f aca="false">+F137</f>
        <v>1.8</v>
      </c>
      <c r="L137" s="36" t="str">
        <f aca="false">+G137</f>
        <v>m2</v>
      </c>
      <c r="M137" s="40"/>
      <c r="N137" s="87" t="s">
        <v>8</v>
      </c>
      <c r="O137" s="36" t="str">
        <f aca="false">+G137</f>
        <v>m2</v>
      </c>
      <c r="P137" s="42" t="n">
        <f aca="false">K137*M137</f>
        <v>0</v>
      </c>
    </row>
    <row r="138" customFormat="false" ht="19.5" hidden="false" customHeight="true" outlineLevel="0" collapsed="false">
      <c r="A138" s="47"/>
      <c r="B138" s="52"/>
      <c r="C138" s="47"/>
      <c r="D138" s="47"/>
      <c r="E138" s="47"/>
      <c r="F138" s="48"/>
      <c r="G138" s="54"/>
      <c r="I138" s="65"/>
      <c r="J138" s="88" t="s">
        <v>61</v>
      </c>
      <c r="K138" s="11"/>
      <c r="L138" s="11"/>
      <c r="M138" s="12"/>
      <c r="N138" s="13"/>
      <c r="O138" s="14"/>
      <c r="P138" s="61" t="n">
        <f aca="false">SUM(P125:P137)</f>
        <v>0</v>
      </c>
    </row>
    <row r="139" customFormat="false" ht="15.75" hidden="false" customHeight="false" outlineLevel="0" collapsed="false">
      <c r="A139" s="47"/>
      <c r="B139" s="47"/>
      <c r="C139" s="47"/>
      <c r="D139" s="47"/>
      <c r="E139" s="47"/>
      <c r="F139" s="48"/>
      <c r="G139" s="5"/>
      <c r="I139" s="5"/>
      <c r="J139" s="5"/>
      <c r="K139" s="5"/>
      <c r="L139" s="5"/>
      <c r="N139" s="5"/>
      <c r="O139" s="5"/>
      <c r="Q139" s="5"/>
    </row>
    <row r="140" customFormat="false" ht="16.5" hidden="false" customHeight="true" outlineLevel="0" collapsed="false">
      <c r="A140" s="6" t="s">
        <v>132</v>
      </c>
      <c r="B140" s="7"/>
      <c r="C140" s="7"/>
      <c r="D140" s="7"/>
      <c r="E140" s="7"/>
      <c r="F140" s="62"/>
      <c r="G140" s="15"/>
      <c r="I140" s="6" t="str">
        <f aca="false">+A140</f>
        <v>V. FORGALOMTECHNIKAI MUNKÁK</v>
      </c>
      <c r="J140" s="11"/>
      <c r="K140" s="11"/>
      <c r="L140" s="11"/>
      <c r="M140" s="12"/>
      <c r="N140" s="13"/>
      <c r="O140" s="14"/>
      <c r="P140" s="15"/>
    </row>
    <row r="141" customFormat="false" ht="15.75" hidden="false" customHeight="false" outlineLevel="0" collapsed="false">
      <c r="A141" s="16"/>
      <c r="B141" s="7" t="s">
        <v>1</v>
      </c>
      <c r="C141" s="17"/>
      <c r="D141" s="17"/>
      <c r="E141" s="17"/>
      <c r="F141" s="18" t="s">
        <v>2</v>
      </c>
      <c r="G141" s="19"/>
      <c r="I141" s="20"/>
      <c r="J141" s="11" t="s">
        <v>1</v>
      </c>
      <c r="K141" s="21" t="s">
        <v>2</v>
      </c>
      <c r="L141" s="21"/>
      <c r="M141" s="21" t="s">
        <v>3</v>
      </c>
      <c r="N141" s="21"/>
      <c r="O141" s="21"/>
      <c r="P141" s="22" t="s">
        <v>4</v>
      </c>
    </row>
    <row r="142" customFormat="false" ht="15.75" hidden="false" customHeight="false" outlineLevel="0" collapsed="false">
      <c r="A142" s="23" t="n">
        <v>1</v>
      </c>
      <c r="B142" s="28" t="s">
        <v>133</v>
      </c>
      <c r="C142" s="25"/>
      <c r="D142" s="25"/>
      <c r="E142" s="25"/>
      <c r="F142" s="43"/>
      <c r="G142" s="27"/>
      <c r="I142" s="23" t="n">
        <f aca="false">A142</f>
        <v>1</v>
      </c>
      <c r="J142" s="32" t="str">
        <f aca="false">B142</f>
        <v>Meglévő jelzőtáblák bontása oszloppal, monolit betontömb alapozás eltávolítása</v>
      </c>
      <c r="K142" s="29"/>
      <c r="L142" s="29"/>
      <c r="M142" s="30"/>
      <c r="N142" s="31"/>
      <c r="O142" s="32"/>
      <c r="P142" s="27"/>
    </row>
    <row r="143" customFormat="false" ht="15.75" hidden="false" customHeight="false" outlineLevel="0" collapsed="false">
      <c r="A143" s="23"/>
      <c r="B143" s="89" t="s">
        <v>134</v>
      </c>
      <c r="C143" s="35"/>
      <c r="D143" s="35"/>
      <c r="E143" s="35"/>
      <c r="F143" s="36" t="n">
        <v>1</v>
      </c>
      <c r="G143" s="37" t="s">
        <v>7</v>
      </c>
      <c r="I143" s="23"/>
      <c r="J143" s="70" t="str">
        <f aca="false">B143</f>
        <v> </v>
      </c>
      <c r="K143" s="36" t="n">
        <f aca="false">+F143</f>
        <v>1</v>
      </c>
      <c r="L143" s="36" t="str">
        <f aca="false">+G143</f>
        <v>db</v>
      </c>
      <c r="M143" s="40"/>
      <c r="N143" s="41" t="s">
        <v>8</v>
      </c>
      <c r="O143" s="36" t="str">
        <f aca="false">+G143</f>
        <v>db</v>
      </c>
      <c r="P143" s="42" t="n">
        <f aca="false">K143*M143</f>
        <v>0</v>
      </c>
    </row>
    <row r="144" customFormat="false" ht="15.75" hidden="false" customHeight="false" outlineLevel="0" collapsed="false">
      <c r="A144" s="23" t="n">
        <v>2</v>
      </c>
      <c r="B144" s="28" t="s">
        <v>135</v>
      </c>
      <c r="C144" s="25"/>
      <c r="D144" s="25"/>
      <c r="E144" s="25"/>
      <c r="F144" s="43"/>
      <c r="G144" s="27"/>
      <c r="I144" s="23" t="n">
        <f aca="false">A144</f>
        <v>2</v>
      </c>
      <c r="J144" s="32" t="str">
        <f aca="false">B144</f>
        <v>Meglévő jelzőtáblák bontása</v>
      </c>
      <c r="K144" s="29"/>
      <c r="L144" s="29"/>
      <c r="M144" s="30"/>
      <c r="N144" s="31"/>
      <c r="O144" s="32"/>
      <c r="P144" s="27"/>
    </row>
    <row r="145" customFormat="false" ht="15.75" hidden="false" customHeight="false" outlineLevel="0" collapsed="false">
      <c r="A145" s="23"/>
      <c r="B145" s="34" t="s">
        <v>134</v>
      </c>
      <c r="C145" s="35"/>
      <c r="D145" s="35"/>
      <c r="E145" s="35"/>
      <c r="F145" s="36" t="n">
        <v>1</v>
      </c>
      <c r="G145" s="37" t="s">
        <v>7</v>
      </c>
      <c r="I145" s="23"/>
      <c r="J145" s="70" t="str">
        <f aca="false">B145</f>
        <v> </v>
      </c>
      <c r="K145" s="36" t="n">
        <f aca="false">+F145</f>
        <v>1</v>
      </c>
      <c r="L145" s="36" t="str">
        <f aca="false">+G145</f>
        <v>db</v>
      </c>
      <c r="M145" s="40"/>
      <c r="N145" s="41" t="s">
        <v>8</v>
      </c>
      <c r="O145" s="36" t="str">
        <f aca="false">+G145</f>
        <v>db</v>
      </c>
      <c r="P145" s="42" t="n">
        <f aca="false">K145*M145</f>
        <v>0</v>
      </c>
    </row>
    <row r="146" customFormat="false" ht="15.75" hidden="false" customHeight="false" outlineLevel="0" collapsed="false">
      <c r="A146" s="23" t="n">
        <v>3</v>
      </c>
      <c r="B146" s="28" t="s">
        <v>136</v>
      </c>
      <c r="C146" s="25"/>
      <c r="D146" s="25"/>
      <c r="E146" s="25"/>
      <c r="F146" s="43"/>
      <c r="G146" s="27"/>
      <c r="I146" s="23" t="n">
        <f aca="false">A146</f>
        <v>3</v>
      </c>
      <c r="J146" s="32" t="str">
        <f aca="false">B146</f>
        <v>Meglévő jelzőtáblák áthelyezése saját oszloppal, monolit betontömb alapozással</v>
      </c>
      <c r="K146" s="29"/>
      <c r="L146" s="29"/>
      <c r="M146" s="30"/>
      <c r="N146" s="31"/>
      <c r="O146" s="32"/>
      <c r="P146" s="27"/>
    </row>
    <row r="147" customFormat="false" ht="15.75" hidden="false" customHeight="false" outlineLevel="0" collapsed="false">
      <c r="A147" s="23"/>
      <c r="B147" s="34" t="s">
        <v>134</v>
      </c>
      <c r="C147" s="35"/>
      <c r="D147" s="35"/>
      <c r="E147" s="35"/>
      <c r="F147" s="36" t="n">
        <v>1</v>
      </c>
      <c r="G147" s="37" t="s">
        <v>7</v>
      </c>
      <c r="I147" s="23"/>
      <c r="J147" s="70" t="str">
        <f aca="false">B147</f>
        <v> </v>
      </c>
      <c r="K147" s="36" t="n">
        <f aca="false">+F147</f>
        <v>1</v>
      </c>
      <c r="L147" s="36" t="str">
        <f aca="false">+G147</f>
        <v>db</v>
      </c>
      <c r="M147" s="40"/>
      <c r="N147" s="41" t="s">
        <v>8</v>
      </c>
      <c r="O147" s="36" t="str">
        <f aca="false">+G147</f>
        <v>db</v>
      </c>
      <c r="P147" s="42" t="n">
        <f aca="false">K147*M147</f>
        <v>0</v>
      </c>
    </row>
    <row r="148" customFormat="false" ht="15.75" hidden="false" customHeight="false" outlineLevel="0" collapsed="false">
      <c r="A148" s="23" t="n">
        <v>4</v>
      </c>
      <c r="B148" s="28" t="s">
        <v>137</v>
      </c>
      <c r="C148" s="25"/>
      <c r="D148" s="25"/>
      <c r="E148" s="25"/>
      <c r="F148" s="43"/>
      <c r="G148" s="27"/>
      <c r="I148" s="23" t="n">
        <f aca="false">A148</f>
        <v>4</v>
      </c>
      <c r="J148" s="32" t="str">
        <f aca="false">B148</f>
        <v>Jelzőtábla oszlop elhelyezése 60mm átmérővel, horganyzott acélból monolit betontömb alapozással</v>
      </c>
      <c r="K148" s="29"/>
      <c r="L148" s="29"/>
      <c r="M148" s="30"/>
      <c r="N148" s="31"/>
      <c r="O148" s="32"/>
      <c r="P148" s="27"/>
    </row>
    <row r="149" customFormat="false" ht="15.75" hidden="false" customHeight="false" outlineLevel="0" collapsed="false">
      <c r="A149" s="23"/>
      <c r="B149" s="34" t="s">
        <v>134</v>
      </c>
      <c r="C149" s="35"/>
      <c r="D149" s="35"/>
      <c r="E149" s="35"/>
      <c r="F149" s="36" t="n">
        <v>2</v>
      </c>
      <c r="G149" s="37" t="s">
        <v>7</v>
      </c>
      <c r="I149" s="23"/>
      <c r="J149" s="70" t="str">
        <f aca="false">B149</f>
        <v> </v>
      </c>
      <c r="K149" s="36" t="n">
        <f aca="false">+F149</f>
        <v>2</v>
      </c>
      <c r="L149" s="36" t="str">
        <f aca="false">+G149</f>
        <v>db</v>
      </c>
      <c r="M149" s="40"/>
      <c r="N149" s="41" t="s">
        <v>8</v>
      </c>
      <c r="O149" s="36" t="str">
        <f aca="false">+G149</f>
        <v>db</v>
      </c>
      <c r="P149" s="42" t="n">
        <f aca="false">K149*M149</f>
        <v>0</v>
      </c>
    </row>
    <row r="150" customFormat="false" ht="15.75" hidden="false" customHeight="false" outlineLevel="0" collapsed="false">
      <c r="A150" s="23" t="n">
        <v>5</v>
      </c>
      <c r="B150" s="28" t="s">
        <v>138</v>
      </c>
      <c r="C150" s="25"/>
      <c r="D150" s="25"/>
      <c r="E150" s="25"/>
      <c r="F150" s="43"/>
      <c r="G150" s="27"/>
      <c r="I150" s="23" t="n">
        <f aca="false">A150</f>
        <v>5</v>
      </c>
      <c r="J150" s="32" t="str">
        <f aca="false">B150</f>
        <v>Jelzőtábla oszlop elhelyezése 76mm átmérővel, horganyzott acélból monolit betontömb alapozással</v>
      </c>
      <c r="K150" s="29"/>
      <c r="L150" s="29"/>
      <c r="M150" s="30"/>
      <c r="N150" s="31"/>
      <c r="O150" s="32"/>
      <c r="P150" s="27"/>
    </row>
    <row r="151" customFormat="false" ht="15.75" hidden="false" customHeight="false" outlineLevel="0" collapsed="false">
      <c r="A151" s="23"/>
      <c r="B151" s="34" t="s">
        <v>134</v>
      </c>
      <c r="C151" s="35"/>
      <c r="D151" s="35"/>
      <c r="E151" s="35"/>
      <c r="F151" s="36" t="n">
        <v>4</v>
      </c>
      <c r="G151" s="37" t="s">
        <v>7</v>
      </c>
      <c r="I151" s="23"/>
      <c r="J151" s="70" t="str">
        <f aca="false">B151</f>
        <v> </v>
      </c>
      <c r="K151" s="36" t="n">
        <f aca="false">+F151</f>
        <v>4</v>
      </c>
      <c r="L151" s="36" t="str">
        <f aca="false">+G151</f>
        <v>db</v>
      </c>
      <c r="M151" s="40"/>
      <c r="N151" s="41" t="s">
        <v>8</v>
      </c>
      <c r="O151" s="36" t="str">
        <f aca="false">+G151</f>
        <v>db</v>
      </c>
      <c r="P151" s="42" t="n">
        <f aca="false">K151*M151</f>
        <v>0</v>
      </c>
    </row>
    <row r="152" customFormat="false" ht="15.75" hidden="false" customHeight="false" outlineLevel="0" collapsed="false">
      <c r="A152" s="23" t="n">
        <v>6</v>
      </c>
      <c r="B152" s="28" t="s">
        <v>139</v>
      </c>
      <c r="C152" s="25"/>
      <c r="D152" s="25"/>
      <c r="E152" s="25"/>
      <c r="F152" s="43"/>
      <c r="G152" s="27"/>
      <c r="I152" s="23" t="n">
        <f aca="false">A152</f>
        <v>6</v>
      </c>
      <c r="J152" s="32" t="str">
        <f aca="false">B152</f>
        <v>"Gyalog- és kerékpárút" (nem elválasztott, KRESZ 26/d) jelző tábla elhelyezése oszlopra</v>
      </c>
      <c r="K152" s="29"/>
      <c r="L152" s="29"/>
      <c r="M152" s="30"/>
      <c r="N152" s="31"/>
      <c r="O152" s="32"/>
      <c r="P152" s="27"/>
    </row>
    <row r="153" customFormat="false" ht="15.75" hidden="false" customHeight="false" outlineLevel="0" collapsed="false">
      <c r="A153" s="23"/>
      <c r="B153" s="34" t="s">
        <v>140</v>
      </c>
      <c r="C153" s="35"/>
      <c r="D153" s="35"/>
      <c r="E153" s="35"/>
      <c r="F153" s="36" t="n">
        <v>2</v>
      </c>
      <c r="G153" s="37" t="s">
        <v>7</v>
      </c>
      <c r="I153" s="23"/>
      <c r="J153" s="70" t="str">
        <f aca="false">B153</f>
        <v>(VIP fóliázású D=450 mm)</v>
      </c>
      <c r="K153" s="36" t="n">
        <f aca="false">+F153</f>
        <v>2</v>
      </c>
      <c r="L153" s="36" t="str">
        <f aca="false">+G153</f>
        <v>db</v>
      </c>
      <c r="M153" s="40"/>
      <c r="N153" s="41" t="s">
        <v>8</v>
      </c>
      <c r="O153" s="36" t="str">
        <f aca="false">+G153</f>
        <v>db</v>
      </c>
      <c r="P153" s="42" t="n">
        <f aca="false">K153*M153</f>
        <v>0</v>
      </c>
    </row>
    <row r="154" customFormat="false" ht="15.75" hidden="false" customHeight="false" outlineLevel="0" collapsed="false">
      <c r="A154" s="23" t="n">
        <v>7</v>
      </c>
      <c r="B154" s="28" t="s">
        <v>141</v>
      </c>
      <c r="C154" s="25"/>
      <c r="D154" s="25"/>
      <c r="E154" s="25"/>
      <c r="F154" s="43"/>
      <c r="G154" s="27"/>
      <c r="I154" s="23" t="n">
        <f aca="false">A154</f>
        <v>7</v>
      </c>
      <c r="J154" s="32" t="str">
        <f aca="false">B154</f>
        <v>"Elsőbbségadás kötelező" (KRESZ 9.) jelző tábla elhelyezése oszlopra</v>
      </c>
      <c r="K154" s="29"/>
      <c r="L154" s="29"/>
      <c r="M154" s="30"/>
      <c r="N154" s="31"/>
      <c r="O154" s="32"/>
      <c r="P154" s="27"/>
    </row>
    <row r="155" customFormat="false" ht="15.75" hidden="false" customHeight="false" outlineLevel="0" collapsed="false">
      <c r="A155" s="23"/>
      <c r="B155" s="34" t="s">
        <v>142</v>
      </c>
      <c r="C155" s="35"/>
      <c r="D155" s="35"/>
      <c r="E155" s="35"/>
      <c r="F155" s="36" t="n">
        <v>1</v>
      </c>
      <c r="G155" s="37" t="s">
        <v>7</v>
      </c>
      <c r="I155" s="23"/>
      <c r="J155" s="70" t="str">
        <f aca="false">B155</f>
        <v>(VIP fóliázású 600 mm)</v>
      </c>
      <c r="K155" s="36" t="n">
        <f aca="false">+F155</f>
        <v>1</v>
      </c>
      <c r="L155" s="36" t="str">
        <f aca="false">+G155</f>
        <v>db</v>
      </c>
      <c r="M155" s="40"/>
      <c r="N155" s="41" t="s">
        <v>8</v>
      </c>
      <c r="O155" s="36" t="str">
        <f aca="false">+G155</f>
        <v>db</v>
      </c>
      <c r="P155" s="42" t="n">
        <f aca="false">K155*M155</f>
        <v>0</v>
      </c>
    </row>
    <row r="156" customFormat="false" ht="15.75" hidden="false" customHeight="false" outlineLevel="0" collapsed="false">
      <c r="A156" s="23" t="n">
        <v>8</v>
      </c>
      <c r="B156" s="28" t="s">
        <v>143</v>
      </c>
      <c r="C156" s="25"/>
      <c r="D156" s="25"/>
      <c r="E156" s="25"/>
      <c r="F156" s="43"/>
      <c r="G156" s="27"/>
      <c r="I156" s="23" t="n">
        <f aca="false">A156</f>
        <v>8</v>
      </c>
      <c r="J156" s="32" t="str">
        <f aca="false">B156</f>
        <v>"Kerékpárosok" (KRESZ 95/b) jelzőtábla elhelyezése oszlopra</v>
      </c>
      <c r="K156" s="29"/>
      <c r="L156" s="29"/>
      <c r="M156" s="30"/>
      <c r="N156" s="31"/>
      <c r="O156" s="32"/>
      <c r="P156" s="27"/>
    </row>
    <row r="157" customFormat="false" ht="15.75" hidden="false" customHeight="false" outlineLevel="0" collapsed="false">
      <c r="A157" s="23"/>
      <c r="B157" s="34" t="s">
        <v>144</v>
      </c>
      <c r="C157" s="35"/>
      <c r="D157" s="35"/>
      <c r="E157" s="35"/>
      <c r="F157" s="36" t="n">
        <v>4</v>
      </c>
      <c r="G157" s="37" t="s">
        <v>7</v>
      </c>
      <c r="I157" s="23"/>
      <c r="J157" s="70" t="str">
        <f aca="false">B157</f>
        <v>(VIP fóliázású D=600 mm)</v>
      </c>
      <c r="K157" s="36" t="n">
        <f aca="false">+F157</f>
        <v>4</v>
      </c>
      <c r="L157" s="36" t="str">
        <f aca="false">+G157</f>
        <v>db</v>
      </c>
      <c r="M157" s="40"/>
      <c r="N157" s="41" t="s">
        <v>8</v>
      </c>
      <c r="O157" s="36" t="str">
        <f aca="false">+G157</f>
        <v>db</v>
      </c>
      <c r="P157" s="42" t="n">
        <f aca="false">K157*M157</f>
        <v>0</v>
      </c>
    </row>
    <row r="158" customFormat="false" ht="15.75" hidden="false" customHeight="false" outlineLevel="0" collapsed="false">
      <c r="A158" s="23" t="n">
        <v>9</v>
      </c>
      <c r="B158" s="28" t="s">
        <v>145</v>
      </c>
      <c r="C158" s="25"/>
      <c r="D158" s="25"/>
      <c r="E158" s="25"/>
      <c r="F158" s="43"/>
      <c r="G158" s="27"/>
      <c r="I158" s="23" t="n">
        <f aca="false">A158</f>
        <v>9</v>
      </c>
      <c r="J158" s="32" t="str">
        <f aca="false">B158</f>
        <v>"Kijelölt gyalogos-átkelőhely" (KRESZ 103.) jelzőtábla elhelyezése oszlopra</v>
      </c>
      <c r="K158" s="29"/>
      <c r="L158" s="29"/>
      <c r="M158" s="30"/>
      <c r="N158" s="31"/>
      <c r="O158" s="32"/>
      <c r="P158" s="27"/>
    </row>
    <row r="159" customFormat="false" ht="15.75" hidden="false" customHeight="false" outlineLevel="0" collapsed="false">
      <c r="A159" s="23"/>
      <c r="B159" s="34" t="s">
        <v>144</v>
      </c>
      <c r="C159" s="35"/>
      <c r="D159" s="35"/>
      <c r="E159" s="35"/>
      <c r="F159" s="36" t="n">
        <v>2</v>
      </c>
      <c r="G159" s="37" t="s">
        <v>7</v>
      </c>
      <c r="I159" s="23"/>
      <c r="J159" s="70" t="str">
        <f aca="false">B159</f>
        <v>(VIP fóliázású D=600 mm)</v>
      </c>
      <c r="K159" s="36" t="n">
        <f aca="false">+F159</f>
        <v>2</v>
      </c>
      <c r="L159" s="36" t="str">
        <f aca="false">+G159</f>
        <v>db</v>
      </c>
      <c r="M159" s="40"/>
      <c r="N159" s="41" t="s">
        <v>8</v>
      </c>
      <c r="O159" s="36" t="str">
        <f aca="false">+G159</f>
        <v>db</v>
      </c>
      <c r="P159" s="42" t="n">
        <f aca="false">K159*M159</f>
        <v>0</v>
      </c>
    </row>
    <row r="160" customFormat="false" ht="15.75" hidden="false" customHeight="false" outlineLevel="0" collapsed="false">
      <c r="A160" s="23" t="n">
        <v>10</v>
      </c>
      <c r="B160" s="28" t="s">
        <v>146</v>
      </c>
      <c r="C160" s="25"/>
      <c r="D160" s="25"/>
      <c r="E160" s="25"/>
      <c r="F160" s="43"/>
      <c r="G160" s="27"/>
      <c r="I160" s="23" t="n">
        <f aca="false">A160</f>
        <v>10</v>
      </c>
      <c r="J160" s="32" t="str">
        <f aca="false">B160</f>
        <v>Kiegészítő (KRESZ 62.) jelzőtábla elhelyezése oszlopra</v>
      </c>
      <c r="K160" s="29"/>
      <c r="L160" s="29"/>
      <c r="M160" s="30"/>
      <c r="N160" s="31"/>
      <c r="O160" s="32"/>
      <c r="P160" s="27"/>
    </row>
    <row r="161" customFormat="false" ht="15.75" hidden="false" customHeight="false" outlineLevel="0" collapsed="false">
      <c r="A161" s="23"/>
      <c r="B161" s="34" t="s">
        <v>147</v>
      </c>
      <c r="C161" s="35"/>
      <c r="D161" s="35"/>
      <c r="E161" s="35"/>
      <c r="F161" s="36" t="n">
        <v>4</v>
      </c>
      <c r="G161" s="37" t="s">
        <v>7</v>
      </c>
      <c r="I161" s="23"/>
      <c r="J161" s="70" t="str">
        <f aca="false">B161</f>
        <v>(VIP fóliázású 350×175 mm)</v>
      </c>
      <c r="K161" s="36" t="n">
        <f aca="false">+F161</f>
        <v>4</v>
      </c>
      <c r="L161" s="36" t="str">
        <f aca="false">+G161</f>
        <v>db</v>
      </c>
      <c r="M161" s="40"/>
      <c r="N161" s="41" t="s">
        <v>8</v>
      </c>
      <c r="O161" s="36" t="str">
        <f aca="false">+G161</f>
        <v>db</v>
      </c>
      <c r="P161" s="42" t="n">
        <f aca="false">K161*M161</f>
        <v>0</v>
      </c>
    </row>
    <row r="162" customFormat="false" ht="15.75" hidden="false" customHeight="false" outlineLevel="0" collapsed="false">
      <c r="A162" s="23" t="n">
        <v>11</v>
      </c>
      <c r="B162" s="77" t="s">
        <v>148</v>
      </c>
      <c r="C162" s="25"/>
      <c r="D162" s="25"/>
      <c r="E162" s="25"/>
      <c r="F162" s="43"/>
      <c r="G162" s="27"/>
      <c r="I162" s="23" t="n">
        <f aca="false">A162</f>
        <v>11</v>
      </c>
      <c r="J162" s="32" t="str">
        <f aca="false">B162</f>
        <v>"Utat keresztező kerékpárosok elsőbbsége" kiegészítő jelző tábla elhelyezése oszlopra</v>
      </c>
      <c r="K162" s="29"/>
      <c r="L162" s="29"/>
      <c r="M162" s="30"/>
      <c r="N162" s="31"/>
      <c r="O162" s="32"/>
      <c r="P162" s="27"/>
    </row>
    <row r="163" customFormat="false" ht="15.75" hidden="false" customHeight="false" outlineLevel="0" collapsed="false">
      <c r="A163" s="23"/>
      <c r="B163" s="78" t="s">
        <v>149</v>
      </c>
      <c r="C163" s="35"/>
      <c r="D163" s="35"/>
      <c r="E163" s="35"/>
      <c r="F163" s="36" t="n">
        <v>3</v>
      </c>
      <c r="G163" s="37" t="s">
        <v>7</v>
      </c>
      <c r="I163" s="23"/>
      <c r="J163" s="70" t="str">
        <f aca="false">B163</f>
        <v>(VIP fóliázású 350×350 mm)</v>
      </c>
      <c r="K163" s="36" t="n">
        <f aca="false">+F163</f>
        <v>3</v>
      </c>
      <c r="L163" s="36" t="str">
        <f aca="false">+G163</f>
        <v>db</v>
      </c>
      <c r="M163" s="40"/>
      <c r="N163" s="41" t="s">
        <v>8</v>
      </c>
      <c r="O163" s="36" t="str">
        <f aca="false">+G163</f>
        <v>db</v>
      </c>
      <c r="P163" s="42" t="n">
        <f aca="false">K163*M163</f>
        <v>0</v>
      </c>
    </row>
    <row r="164" customFormat="false" ht="18" hidden="false" customHeight="true" outlineLevel="0" collapsed="false">
      <c r="A164" s="23" t="n">
        <v>12</v>
      </c>
      <c r="B164" s="28" t="s">
        <v>150</v>
      </c>
      <c r="C164" s="25"/>
      <c r="D164" s="25"/>
      <c r="E164" s="25"/>
      <c r="F164" s="43"/>
      <c r="G164" s="27"/>
      <c r="I164" s="23" t="n">
        <f aca="false">A164</f>
        <v>12</v>
      </c>
      <c r="J164" s="32" t="str">
        <f aca="false">B164</f>
        <v>Fehér színű tartós burkolati jel festése kézi erővel</v>
      </c>
      <c r="K164" s="29"/>
      <c r="L164" s="29"/>
      <c r="M164" s="30"/>
      <c r="N164" s="31"/>
      <c r="O164" s="32"/>
      <c r="P164" s="27"/>
    </row>
    <row r="165" customFormat="false" ht="15.75" hidden="false" customHeight="false" outlineLevel="0" collapsed="false">
      <c r="A165" s="23"/>
      <c r="B165" s="34" t="s">
        <v>151</v>
      </c>
      <c r="C165" s="35" t="s">
        <v>152</v>
      </c>
      <c r="D165" s="35"/>
      <c r="E165" s="35"/>
      <c r="F165" s="36" t="n">
        <v>17.4</v>
      </c>
      <c r="G165" s="37" t="s">
        <v>11</v>
      </c>
      <c r="I165" s="23"/>
      <c r="J165" s="70" t="str">
        <f aca="false">B165</f>
        <v>(gyalogos átkelőhely, megállási hely)</v>
      </c>
      <c r="K165" s="36" t="n">
        <f aca="false">+F165</f>
        <v>17.4</v>
      </c>
      <c r="L165" s="36" t="str">
        <f aca="false">+G165</f>
        <v>m2</v>
      </c>
      <c r="M165" s="40"/>
      <c r="N165" s="41" t="s">
        <v>8</v>
      </c>
      <c r="O165" s="36" t="str">
        <f aca="false">+G165</f>
        <v>m2</v>
      </c>
      <c r="P165" s="42" t="n">
        <f aca="false">K165*M165</f>
        <v>0</v>
      </c>
    </row>
    <row r="166" customFormat="false" ht="18" hidden="false" customHeight="true" outlineLevel="0" collapsed="false">
      <c r="A166" s="23" t="n">
        <v>13</v>
      </c>
      <c r="B166" s="28" t="s">
        <v>153</v>
      </c>
      <c r="C166" s="25"/>
      <c r="D166" s="25"/>
      <c r="E166" s="25"/>
      <c r="F166" s="43"/>
      <c r="G166" s="27"/>
      <c r="I166" s="23" t="n">
        <f aca="false">A166</f>
        <v>13</v>
      </c>
      <c r="J166" s="32" t="str">
        <f aca="false">B166</f>
        <v>Sárga színű tartós burkolati jel festése kézi erővel</v>
      </c>
      <c r="K166" s="29"/>
      <c r="L166" s="29"/>
      <c r="M166" s="30"/>
      <c r="N166" s="31"/>
      <c r="O166" s="32"/>
      <c r="P166" s="27"/>
    </row>
    <row r="167" customFormat="false" ht="15.75" hidden="false" customHeight="false" outlineLevel="0" collapsed="false">
      <c r="A167" s="23"/>
      <c r="B167" s="34" t="s">
        <v>154</v>
      </c>
      <c r="C167" s="35" t="s">
        <v>155</v>
      </c>
      <c r="D167" s="35"/>
      <c r="E167" s="35"/>
      <c r="F167" s="36" t="n">
        <v>8</v>
      </c>
      <c r="G167" s="37" t="s">
        <v>11</v>
      </c>
      <c r="I167" s="23"/>
      <c r="J167" s="70" t="str">
        <f aca="false">B167</f>
        <v>(kerékpáros átvezetés)</v>
      </c>
      <c r="K167" s="36" t="n">
        <f aca="false">+F167</f>
        <v>8</v>
      </c>
      <c r="L167" s="36" t="str">
        <f aca="false">+G167</f>
        <v>m2</v>
      </c>
      <c r="M167" s="40"/>
      <c r="N167" s="41" t="s">
        <v>8</v>
      </c>
      <c r="O167" s="36" t="str">
        <f aca="false">+G167</f>
        <v>m2</v>
      </c>
      <c r="P167" s="42" t="n">
        <f aca="false">K167*M167</f>
        <v>0</v>
      </c>
    </row>
    <row r="168" customFormat="false" ht="18" hidden="false" customHeight="true" outlineLevel="0" collapsed="false">
      <c r="A168" s="23" t="n">
        <v>14</v>
      </c>
      <c r="B168" s="28" t="s">
        <v>156</v>
      </c>
      <c r="C168" s="25"/>
      <c r="D168" s="25"/>
      <c r="E168" s="25"/>
      <c r="F168" s="43"/>
      <c r="G168" s="27"/>
      <c r="I168" s="23" t="n">
        <f aca="false">A168</f>
        <v>14</v>
      </c>
      <c r="J168" s="32" t="str">
        <f aca="false">B168</f>
        <v>Sárga színű oldószeres burkolati jel festése kerékpárúton</v>
      </c>
      <c r="K168" s="29"/>
      <c r="L168" s="29"/>
      <c r="M168" s="30"/>
      <c r="N168" s="31"/>
      <c r="O168" s="32"/>
      <c r="P168" s="27"/>
    </row>
    <row r="169" customFormat="false" ht="18" hidden="false" customHeight="true" outlineLevel="0" collapsed="false">
      <c r="A169" s="23"/>
      <c r="B169" s="28" t="s">
        <v>157</v>
      </c>
      <c r="C169" s="47"/>
      <c r="D169" s="47"/>
      <c r="E169" s="47"/>
      <c r="F169" s="90"/>
      <c r="G169" s="49"/>
      <c r="I169" s="23"/>
      <c r="J169" s="51" t="str">
        <f aca="false">B169</f>
        <v>(piktogramok, felállási hely, záróvonal, forgalom elöl elzárt terület)</v>
      </c>
      <c r="K169" s="5"/>
      <c r="L169" s="5"/>
      <c r="N169" s="50"/>
      <c r="O169" s="51"/>
      <c r="P169" s="49"/>
    </row>
    <row r="170" customFormat="false" ht="15.75" hidden="false" customHeight="false" outlineLevel="0" collapsed="false">
      <c r="A170" s="23"/>
      <c r="B170" s="34"/>
      <c r="C170" s="35" t="s">
        <v>158</v>
      </c>
      <c r="D170" s="35"/>
      <c r="E170" s="35"/>
      <c r="F170" s="36" t="n">
        <v>19.5</v>
      </c>
      <c r="G170" s="37" t="s">
        <v>11</v>
      </c>
      <c r="I170" s="23"/>
      <c r="J170" s="70" t="n">
        <f aca="false">B170</f>
        <v>0</v>
      </c>
      <c r="K170" s="36" t="n">
        <f aca="false">+F170</f>
        <v>19.5</v>
      </c>
      <c r="L170" s="36" t="str">
        <f aca="false">+G170</f>
        <v>m2</v>
      </c>
      <c r="M170" s="40"/>
      <c r="N170" s="41" t="s">
        <v>8</v>
      </c>
      <c r="O170" s="36" t="str">
        <f aca="false">+G170</f>
        <v>m2</v>
      </c>
      <c r="P170" s="42" t="n">
        <f aca="false">K170*M170</f>
        <v>0</v>
      </c>
    </row>
    <row r="171" customFormat="false" ht="15.75" hidden="false" customHeight="false" outlineLevel="0" collapsed="false">
      <c r="A171" s="23" t="n">
        <v>15</v>
      </c>
      <c r="B171" s="28" t="s">
        <v>159</v>
      </c>
      <c r="C171" s="25"/>
      <c r="D171" s="25"/>
      <c r="E171" s="25"/>
      <c r="F171" s="43"/>
      <c r="G171" s="27"/>
      <c r="I171" s="23" t="n">
        <f aca="false">A171</f>
        <v>15</v>
      </c>
      <c r="J171" s="32" t="str">
        <f aca="false">B171</f>
        <v>Vörös színű tartós burkolati jel festése az elsőbbséggel rendelkező kerékpáros átvezetéseknél</v>
      </c>
      <c r="K171" s="29"/>
      <c r="L171" s="29"/>
      <c r="M171" s="30"/>
      <c r="N171" s="31"/>
      <c r="O171" s="32"/>
      <c r="P171" s="27"/>
    </row>
    <row r="172" customFormat="false" ht="15.75" hidden="false" customHeight="false" outlineLevel="0" collapsed="false">
      <c r="A172" s="23"/>
      <c r="B172" s="34"/>
      <c r="C172" s="35"/>
      <c r="D172" s="35"/>
      <c r="E172" s="35"/>
      <c r="F172" s="36" t="n">
        <v>26.3</v>
      </c>
      <c r="G172" s="37" t="s">
        <v>11</v>
      </c>
      <c r="I172" s="23"/>
      <c r="J172" s="70" t="n">
        <f aca="false">B172</f>
        <v>0</v>
      </c>
      <c r="K172" s="36" t="n">
        <f aca="false">+F172</f>
        <v>26.3</v>
      </c>
      <c r="L172" s="36" t="str">
        <f aca="false">+G172</f>
        <v>m2</v>
      </c>
      <c r="M172" s="40"/>
      <c r="N172" s="41" t="s">
        <v>8</v>
      </c>
      <c r="O172" s="36" t="str">
        <f aca="false">+G172</f>
        <v>m2</v>
      </c>
      <c r="P172" s="42" t="n">
        <f aca="false">K172*M172</f>
        <v>0</v>
      </c>
    </row>
    <row r="173" customFormat="false" ht="16.5" hidden="false" customHeight="true" outlineLevel="0" collapsed="false">
      <c r="A173" s="23" t="n">
        <v>16</v>
      </c>
      <c r="B173" s="66" t="s">
        <v>160</v>
      </c>
      <c r="C173" s="25"/>
      <c r="D173" s="25"/>
      <c r="E173" s="25"/>
      <c r="F173" s="43"/>
      <c r="G173" s="27"/>
      <c r="I173" s="23" t="n">
        <f aca="false">A173</f>
        <v>16</v>
      </c>
      <c r="J173" s="32" t="str">
        <f aca="false">B173</f>
        <v>1,5" kerékpáros korlát elhelyezése 1,0 m hosszú elemekből betontömb alapozással, 1,0 m korlát -</v>
      </c>
      <c r="K173" s="29"/>
      <c r="L173" s="29"/>
      <c r="M173" s="30"/>
      <c r="N173" s="31"/>
      <c r="O173" s="32"/>
      <c r="P173" s="27"/>
    </row>
    <row r="174" customFormat="false" ht="15.75" hidden="false" customHeight="false" outlineLevel="0" collapsed="false">
      <c r="A174" s="23"/>
      <c r="B174" s="34" t="s">
        <v>161</v>
      </c>
      <c r="C174" s="35"/>
      <c r="D174" s="35"/>
      <c r="E174" s="35"/>
      <c r="F174" s="36" t="n">
        <v>26</v>
      </c>
      <c r="G174" s="37" t="s">
        <v>7</v>
      </c>
      <c r="I174" s="23"/>
      <c r="J174" s="70" t="str">
        <f aca="false">B174</f>
        <v>1,0 m köz kiosztással (lokálisan köz nélkül)</v>
      </c>
      <c r="K174" s="36" t="n">
        <f aca="false">+F174</f>
        <v>26</v>
      </c>
      <c r="L174" s="36" t="str">
        <f aca="false">+G174</f>
        <v>db</v>
      </c>
      <c r="M174" s="40"/>
      <c r="N174" s="41" t="s">
        <v>8</v>
      </c>
      <c r="O174" s="36" t="str">
        <f aca="false">+G174</f>
        <v>db</v>
      </c>
      <c r="P174" s="42" t="n">
        <f aca="false">K174*M174</f>
        <v>0</v>
      </c>
    </row>
    <row r="175" customFormat="false" ht="15.75" hidden="false" customHeight="true" outlineLevel="0" collapsed="false">
      <c r="A175" s="47"/>
      <c r="B175" s="52"/>
      <c r="C175" s="47"/>
      <c r="D175" s="47"/>
      <c r="E175" s="47"/>
      <c r="F175" s="48"/>
      <c r="G175" s="54"/>
      <c r="I175" s="65"/>
      <c r="J175" s="88" t="s">
        <v>61</v>
      </c>
      <c r="K175" s="11"/>
      <c r="L175" s="11"/>
      <c r="M175" s="12"/>
      <c r="N175" s="13"/>
      <c r="O175" s="14"/>
      <c r="P175" s="61" t="n">
        <f aca="false">SUM(P142:Q174)</f>
        <v>0</v>
      </c>
    </row>
    <row r="176" customFormat="false" ht="15.75" hidden="false" customHeight="false" outlineLevel="0" collapsed="false">
      <c r="A176" s="91"/>
      <c r="B176" s="72"/>
      <c r="C176" s="47"/>
      <c r="D176" s="47"/>
      <c r="E176" s="47"/>
      <c r="F176" s="73"/>
      <c r="G176" s="92"/>
      <c r="I176" s="91"/>
      <c r="J176" s="93"/>
      <c r="K176" s="90"/>
      <c r="L176" s="90"/>
      <c r="N176" s="94"/>
      <c r="O176" s="90"/>
      <c r="P176" s="95"/>
      <c r="Q176" s="5"/>
    </row>
    <row r="177" customFormat="false" ht="16.5" hidden="false" customHeight="true" outlineLevel="0" collapsed="false">
      <c r="A177" s="6" t="s">
        <v>162</v>
      </c>
      <c r="B177" s="7"/>
      <c r="C177" s="7"/>
      <c r="D177" s="7"/>
      <c r="E177" s="7"/>
      <c r="F177" s="62"/>
      <c r="G177" s="15"/>
      <c r="I177" s="6" t="str">
        <f aca="false">+A177</f>
        <v>VI. BEFEJEZŐ MUNKÁK</v>
      </c>
      <c r="J177" s="11"/>
      <c r="K177" s="11"/>
      <c r="L177" s="11"/>
      <c r="M177" s="12"/>
      <c r="N177" s="13"/>
      <c r="O177" s="14"/>
      <c r="P177" s="15"/>
    </row>
    <row r="178" customFormat="false" ht="15.75" hidden="false" customHeight="false" outlineLevel="0" collapsed="false">
      <c r="A178" s="16"/>
      <c r="B178" s="7" t="s">
        <v>1</v>
      </c>
      <c r="C178" s="17"/>
      <c r="D178" s="17"/>
      <c r="E178" s="17"/>
      <c r="F178" s="18" t="s">
        <v>2</v>
      </c>
      <c r="G178" s="19"/>
      <c r="I178" s="20"/>
      <c r="J178" s="11" t="s">
        <v>1</v>
      </c>
      <c r="K178" s="21" t="s">
        <v>2</v>
      </c>
      <c r="L178" s="21"/>
      <c r="M178" s="21" t="s">
        <v>3</v>
      </c>
      <c r="N178" s="21"/>
      <c r="O178" s="21"/>
      <c r="P178" s="22" t="s">
        <v>4</v>
      </c>
    </row>
    <row r="179" customFormat="false" ht="15.75" hidden="false" customHeight="false" outlineLevel="0" collapsed="false">
      <c r="A179" s="23" t="n">
        <v>1</v>
      </c>
      <c r="B179" s="28" t="s">
        <v>163</v>
      </c>
      <c r="C179" s="25"/>
      <c r="D179" s="25"/>
      <c r="E179" s="25"/>
      <c r="F179" s="43"/>
      <c r="G179" s="27"/>
      <c r="I179" s="23" t="n">
        <f aca="false">A179</f>
        <v>1</v>
      </c>
      <c r="J179" s="32" t="str">
        <f aca="false">B179</f>
        <v>Kivágott fák pótlása az Önkormányzat által meghatározott fajtából kijelölt helyre</v>
      </c>
      <c r="K179" s="29"/>
      <c r="L179" s="29"/>
      <c r="M179" s="30"/>
      <c r="N179" s="31"/>
      <c r="O179" s="32"/>
      <c r="P179" s="27"/>
    </row>
    <row r="180" customFormat="false" ht="15.75" hidden="false" customHeight="false" outlineLevel="0" collapsed="false">
      <c r="A180" s="23"/>
      <c r="B180" s="34" t="s">
        <v>164</v>
      </c>
      <c r="C180" s="35" t="s">
        <v>165</v>
      </c>
      <c r="D180" s="35"/>
      <c r="E180" s="35"/>
      <c r="F180" s="36" t="n">
        <v>2</v>
      </c>
      <c r="G180" s="37" t="s">
        <v>7</v>
      </c>
      <c r="I180" s="23"/>
      <c r="J180" s="70" t="str">
        <f aca="false">B180</f>
        <v>(kivágott darabonként 2 db szükséges)</v>
      </c>
      <c r="K180" s="36" t="n">
        <f aca="false">+F180</f>
        <v>2</v>
      </c>
      <c r="L180" s="36" t="str">
        <f aca="false">+G180</f>
        <v>db</v>
      </c>
      <c r="M180" s="40"/>
      <c r="N180" s="41" t="s">
        <v>8</v>
      </c>
      <c r="O180" s="36" t="str">
        <f aca="false">+G180</f>
        <v>db</v>
      </c>
      <c r="P180" s="42" t="n">
        <f aca="false">K180*M180</f>
        <v>0</v>
      </c>
    </row>
    <row r="181" customFormat="false" ht="15.75" hidden="false" customHeight="false" outlineLevel="0" collapsed="false">
      <c r="A181" s="23" t="n">
        <v>2</v>
      </c>
      <c r="B181" s="28" t="s">
        <v>166</v>
      </c>
      <c r="C181" s="25"/>
      <c r="D181" s="25"/>
      <c r="E181" s="25"/>
      <c r="F181" s="43"/>
      <c r="G181" s="27"/>
      <c r="I181" s="23" t="n">
        <f aca="false">A181</f>
        <v>2</v>
      </c>
      <c r="J181" s="32" t="str">
        <f aca="false">B181</f>
        <v>Erősített padka készítése 200 mm vtg. M56 mechanikai stabilizációból</v>
      </c>
      <c r="K181" s="29"/>
      <c r="L181" s="29"/>
      <c r="M181" s="30"/>
      <c r="N181" s="31"/>
      <c r="O181" s="32"/>
      <c r="P181" s="27"/>
    </row>
    <row r="182" customFormat="false" ht="15.75" hidden="false" customHeight="false" outlineLevel="0" collapsed="false">
      <c r="A182" s="23"/>
      <c r="B182" s="34"/>
      <c r="C182" s="35" t="s">
        <v>167</v>
      </c>
      <c r="D182" s="35"/>
      <c r="E182" s="35"/>
      <c r="F182" s="36" t="n">
        <v>10.2</v>
      </c>
      <c r="G182" s="37" t="s">
        <v>16</v>
      </c>
      <c r="I182" s="23"/>
      <c r="J182" s="70" t="n">
        <f aca="false">B182</f>
        <v>0</v>
      </c>
      <c r="K182" s="36" t="n">
        <f aca="false">+F182</f>
        <v>10.2</v>
      </c>
      <c r="L182" s="36" t="str">
        <f aca="false">+G182</f>
        <v>m3</v>
      </c>
      <c r="M182" s="40"/>
      <c r="N182" s="41" t="s">
        <v>8</v>
      </c>
      <c r="O182" s="36" t="str">
        <f aca="false">+G182</f>
        <v>m3</v>
      </c>
      <c r="P182" s="42" t="n">
        <f aca="false">K182*M182</f>
        <v>0</v>
      </c>
    </row>
    <row r="183" s="69" customFormat="true" ht="15.75" hidden="false" customHeight="false" outlineLevel="0" collapsed="false">
      <c r="A183" s="23" t="n">
        <v>3</v>
      </c>
      <c r="B183" s="28" t="s">
        <v>168</v>
      </c>
      <c r="C183" s="66"/>
      <c r="D183" s="66"/>
      <c r="E183" s="66"/>
      <c r="F183" s="67"/>
      <c r="G183" s="68"/>
      <c r="I183" s="23" t="n">
        <f aca="false">A183</f>
        <v>3</v>
      </c>
      <c r="J183" s="32" t="str">
        <f aca="false">+B183</f>
        <v>M56 mechanikai stabilizáció tömörítése</v>
      </c>
      <c r="K183" s="29"/>
      <c r="L183" s="29"/>
      <c r="M183" s="30"/>
      <c r="N183" s="31"/>
      <c r="O183" s="32"/>
      <c r="P183" s="27"/>
    </row>
    <row r="184" s="69" customFormat="true" ht="16.5" hidden="false" customHeight="true" outlineLevel="0" collapsed="false">
      <c r="A184" s="23"/>
      <c r="B184" s="34" t="s">
        <v>91</v>
      </c>
      <c r="C184" s="34"/>
      <c r="D184" s="34"/>
      <c r="E184" s="34"/>
      <c r="F184" s="36" t="n">
        <v>10.2</v>
      </c>
      <c r="G184" s="37" t="s">
        <v>16</v>
      </c>
      <c r="I184" s="23"/>
      <c r="J184" s="70" t="str">
        <f aca="false">+B184</f>
        <v>Trγ=96% tömörségi fokra (E2=50MN/m2)</v>
      </c>
      <c r="K184" s="39" t="n">
        <f aca="false">+F184</f>
        <v>10.2</v>
      </c>
      <c r="L184" s="39" t="str">
        <f aca="false">+G184</f>
        <v>m3</v>
      </c>
      <c r="M184" s="40"/>
      <c r="N184" s="41" t="s">
        <v>8</v>
      </c>
      <c r="O184" s="36" t="str">
        <f aca="false">+G184</f>
        <v>m3</v>
      </c>
      <c r="P184" s="42" t="n">
        <f aca="false">K184*M184</f>
        <v>0</v>
      </c>
    </row>
    <row r="185" customFormat="false" ht="15.75" hidden="false" customHeight="false" outlineLevel="0" collapsed="false">
      <c r="A185" s="23" t="n">
        <v>4</v>
      </c>
      <c r="B185" s="28" t="s">
        <v>169</v>
      </c>
      <c r="C185" s="25"/>
      <c r="D185" s="25"/>
      <c r="E185" s="25"/>
      <c r="F185" s="43"/>
      <c r="G185" s="27"/>
      <c r="I185" s="23" t="n">
        <f aca="false">A185</f>
        <v>4</v>
      </c>
      <c r="J185" s="32" t="str">
        <f aca="false">B185</f>
        <v>Közel vízszintes felületek rendezése 200 mm vtg. termőföld terítéssel, leszedett humuszréteg</v>
      </c>
      <c r="K185" s="29"/>
      <c r="L185" s="29"/>
      <c r="M185" s="30"/>
      <c r="N185" s="31"/>
      <c r="O185" s="32"/>
      <c r="P185" s="27"/>
    </row>
    <row r="186" customFormat="false" ht="15.75" hidden="false" customHeight="false" outlineLevel="0" collapsed="false">
      <c r="A186" s="23"/>
      <c r="B186" s="34" t="s">
        <v>170</v>
      </c>
      <c r="C186" s="35" t="s">
        <v>171</v>
      </c>
      <c r="D186" s="35"/>
      <c r="E186" s="35"/>
      <c r="F186" s="36" t="n">
        <v>41</v>
      </c>
      <c r="G186" s="37" t="s">
        <v>16</v>
      </c>
      <c r="I186" s="23"/>
      <c r="J186" s="70" t="str">
        <f aca="false">B186</f>
        <v>rostálást követően 70% visszaépíthető</v>
      </c>
      <c r="K186" s="36" t="n">
        <f aca="false">+F186</f>
        <v>41</v>
      </c>
      <c r="L186" s="36" t="str">
        <f aca="false">+G186</f>
        <v>m3</v>
      </c>
      <c r="M186" s="40"/>
      <c r="N186" s="41" t="s">
        <v>8</v>
      </c>
      <c r="O186" s="36" t="str">
        <f aca="false">+G186</f>
        <v>m3</v>
      </c>
      <c r="P186" s="42" t="n">
        <f aca="false">K186*M186</f>
        <v>0</v>
      </c>
    </row>
    <row r="187" customFormat="false" ht="15.75" hidden="false" customHeight="false" outlineLevel="0" collapsed="false">
      <c r="A187" s="23" t="n">
        <v>5</v>
      </c>
      <c r="B187" s="76" t="s">
        <v>172</v>
      </c>
      <c r="C187" s="25"/>
      <c r="D187" s="25"/>
      <c r="E187" s="25"/>
      <c r="F187" s="43"/>
      <c r="G187" s="27"/>
      <c r="I187" s="23" t="n">
        <f aca="false">A187</f>
        <v>5</v>
      </c>
      <c r="J187" s="32" t="str">
        <f aca="false">B187</f>
        <v>Közel vízszintes felületek füvesítése 30-50g/m2 fűmagkeverékkel utógondozás az első kaszállásig</v>
      </c>
      <c r="K187" s="29"/>
      <c r="L187" s="29"/>
      <c r="M187" s="30"/>
      <c r="N187" s="31"/>
      <c r="O187" s="32"/>
      <c r="P187" s="27"/>
    </row>
    <row r="188" customFormat="false" ht="15.75" hidden="false" customHeight="false" outlineLevel="0" collapsed="false">
      <c r="A188" s="23"/>
      <c r="B188" s="34"/>
      <c r="C188" s="35" t="s">
        <v>173</v>
      </c>
      <c r="D188" s="35"/>
      <c r="E188" s="35"/>
      <c r="F188" s="36" t="n">
        <v>205</v>
      </c>
      <c r="G188" s="37" t="s">
        <v>11</v>
      </c>
      <c r="I188" s="23"/>
      <c r="J188" s="70"/>
      <c r="K188" s="36" t="n">
        <f aca="false">+F188</f>
        <v>205</v>
      </c>
      <c r="L188" s="36" t="str">
        <f aca="false">+G188</f>
        <v>m2</v>
      </c>
      <c r="M188" s="40"/>
      <c r="N188" s="41" t="s">
        <v>8</v>
      </c>
      <c r="O188" s="36" t="str">
        <f aca="false">+G188</f>
        <v>m2</v>
      </c>
      <c r="P188" s="42" t="n">
        <f aca="false">K188*M188</f>
        <v>0</v>
      </c>
    </row>
    <row r="189" customFormat="false" ht="15.75" hidden="false" customHeight="false" outlineLevel="0" collapsed="false">
      <c r="A189" s="47"/>
      <c r="B189" s="52"/>
      <c r="C189" s="47"/>
      <c r="D189" s="47"/>
      <c r="E189" s="47"/>
      <c r="F189" s="48"/>
      <c r="G189" s="54"/>
      <c r="I189" s="65"/>
      <c r="J189" s="57" t="s">
        <v>61</v>
      </c>
      <c r="K189" s="11"/>
      <c r="L189" s="11"/>
      <c r="M189" s="12"/>
      <c r="N189" s="13"/>
      <c r="O189" s="14"/>
      <c r="P189" s="61" t="n">
        <f aca="false">SUM(P179:P188)</f>
        <v>0</v>
      </c>
    </row>
    <row r="190" customFormat="false" ht="15.75" hidden="false" customHeight="false" outlineLevel="0" collapsed="false">
      <c r="I190" s="5"/>
      <c r="J190" s="5"/>
      <c r="K190" s="5"/>
      <c r="L190" s="5"/>
      <c r="N190" s="5"/>
      <c r="O190" s="5"/>
    </row>
    <row r="191" customFormat="false" ht="16.5" hidden="false" customHeight="true" outlineLevel="0" collapsed="false">
      <c r="A191" s="6" t="s">
        <v>174</v>
      </c>
      <c r="B191" s="7"/>
      <c r="C191" s="7"/>
      <c r="D191" s="7"/>
      <c r="E191" s="7"/>
      <c r="F191" s="62"/>
      <c r="G191" s="15"/>
      <c r="I191" s="6" t="str">
        <f aca="false">+A191</f>
        <v>VII. EGYÉB MUNKÁK</v>
      </c>
      <c r="J191" s="11"/>
      <c r="K191" s="11"/>
      <c r="L191" s="11"/>
      <c r="M191" s="12"/>
      <c r="N191" s="13"/>
      <c r="O191" s="14"/>
      <c r="P191" s="15"/>
    </row>
    <row r="192" customFormat="false" ht="15.75" hidden="false" customHeight="false" outlineLevel="0" collapsed="false">
      <c r="A192" s="16"/>
      <c r="B192" s="7" t="s">
        <v>1</v>
      </c>
      <c r="C192" s="63"/>
      <c r="D192" s="63"/>
      <c r="E192" s="63"/>
      <c r="F192" s="64" t="s">
        <v>2</v>
      </c>
      <c r="G192" s="22"/>
      <c r="I192" s="20"/>
      <c r="J192" s="11" t="s">
        <v>1</v>
      </c>
      <c r="K192" s="21" t="s">
        <v>2</v>
      </c>
      <c r="L192" s="21"/>
      <c r="M192" s="21" t="s">
        <v>3</v>
      </c>
      <c r="N192" s="21"/>
      <c r="O192" s="21"/>
      <c r="P192" s="22" t="s">
        <v>4</v>
      </c>
    </row>
    <row r="193" customFormat="false" ht="15.75" hidden="false" customHeight="false" outlineLevel="0" collapsed="false">
      <c r="A193" s="23" t="n">
        <v>1</v>
      </c>
      <c r="B193" s="76" t="s">
        <v>175</v>
      </c>
      <c r="C193" s="66"/>
      <c r="D193" s="66"/>
      <c r="E193" s="66"/>
      <c r="F193" s="67"/>
      <c r="G193" s="68"/>
      <c r="I193" s="23" t="n">
        <f aca="false">A193</f>
        <v>1</v>
      </c>
      <c r="J193" s="32" t="str">
        <f aca="false">B193</f>
        <v>Ideiglenes forgalomkorlátozás jóváhagyott terv szerinti kialakítása</v>
      </c>
      <c r="K193" s="29"/>
      <c r="L193" s="29"/>
      <c r="M193" s="30"/>
      <c r="N193" s="31"/>
      <c r="O193" s="32"/>
      <c r="P193" s="27"/>
    </row>
    <row r="194" customFormat="false" ht="15.75" hidden="false" customHeight="false" outlineLevel="0" collapsed="false">
      <c r="A194" s="23"/>
      <c r="B194" s="33" t="s">
        <v>176</v>
      </c>
      <c r="C194" s="34"/>
      <c r="D194" s="34"/>
      <c r="E194" s="34"/>
      <c r="F194" s="36" t="n">
        <v>1</v>
      </c>
      <c r="G194" s="37" t="s">
        <v>177</v>
      </c>
      <c r="I194" s="23"/>
      <c r="J194" s="70" t="str">
        <f aca="false">B194</f>
        <v>(Magyar Közút Nzrt. területét is érinti)</v>
      </c>
      <c r="K194" s="36" t="n">
        <f aca="false">+F194</f>
        <v>1</v>
      </c>
      <c r="L194" s="36" t="str">
        <f aca="false">+G194</f>
        <v>tétel</v>
      </c>
      <c r="M194" s="40"/>
      <c r="N194" s="41" t="s">
        <v>8</v>
      </c>
      <c r="O194" s="36" t="str">
        <f aca="false">+G194</f>
        <v>tétel</v>
      </c>
      <c r="P194" s="42" t="n">
        <f aca="false">K194*M194</f>
        <v>0</v>
      </c>
    </row>
    <row r="195" customFormat="false" ht="15.75" hidden="false" customHeight="false" outlineLevel="0" collapsed="false">
      <c r="A195" s="23" t="n">
        <v>2</v>
      </c>
      <c r="B195" s="76" t="s">
        <v>178</v>
      </c>
      <c r="C195" s="66"/>
      <c r="D195" s="66"/>
      <c r="E195" s="66"/>
      <c r="F195" s="67"/>
      <c r="G195" s="68"/>
      <c r="I195" s="23" t="n">
        <f aca="false">A195</f>
        <v>2</v>
      </c>
      <c r="J195" s="32" t="str">
        <f aca="false">B195</f>
        <v>Közmű szakfelügyeletek</v>
      </c>
      <c r="K195" s="29"/>
      <c r="L195" s="29"/>
      <c r="M195" s="30"/>
      <c r="N195" s="31"/>
      <c r="O195" s="32"/>
      <c r="P195" s="27"/>
    </row>
    <row r="196" customFormat="false" ht="15.75" hidden="false" customHeight="false" outlineLevel="0" collapsed="false">
      <c r="A196" s="23"/>
      <c r="B196" s="33" t="s">
        <v>179</v>
      </c>
      <c r="C196" s="34"/>
      <c r="D196" s="34"/>
      <c r="E196" s="34"/>
      <c r="F196" s="36" t="n">
        <v>3</v>
      </c>
      <c r="G196" s="37" t="s">
        <v>180</v>
      </c>
      <c r="I196" s="23"/>
      <c r="J196" s="70" t="str">
        <f aca="false">B196</f>
        <v>előirányzott</v>
      </c>
      <c r="K196" s="36" t="n">
        <f aca="false">+F196</f>
        <v>3</v>
      </c>
      <c r="L196" s="36" t="str">
        <f aca="false">+G196</f>
        <v>nap</v>
      </c>
      <c r="M196" s="40"/>
      <c r="N196" s="41" t="s">
        <v>8</v>
      </c>
      <c r="O196" s="36" t="str">
        <f aca="false">+G196</f>
        <v>nap</v>
      </c>
      <c r="P196" s="42" t="n">
        <f aca="false">K196*M196</f>
        <v>0</v>
      </c>
    </row>
    <row r="197" customFormat="false" ht="15.75" hidden="false" customHeight="false" outlineLevel="0" collapsed="false">
      <c r="A197" s="23" t="n">
        <v>3</v>
      </c>
      <c r="B197" s="76" t="s">
        <v>181</v>
      </c>
      <c r="C197" s="66"/>
      <c r="D197" s="66"/>
      <c r="E197" s="66"/>
      <c r="F197" s="67"/>
      <c r="G197" s="68"/>
      <c r="I197" s="23" t="n">
        <f aca="false">A197</f>
        <v>3</v>
      </c>
      <c r="J197" s="32" t="str">
        <f aca="false">B197</f>
        <v>Esetleges közmű védelembe helyezések</v>
      </c>
      <c r="K197" s="29"/>
      <c r="L197" s="29"/>
      <c r="M197" s="30"/>
      <c r="N197" s="31"/>
      <c r="O197" s="32"/>
      <c r="P197" s="27"/>
    </row>
    <row r="198" customFormat="false" ht="15.75" hidden="false" customHeight="false" outlineLevel="0" collapsed="false">
      <c r="A198" s="23"/>
      <c r="B198" s="33" t="s">
        <v>182</v>
      </c>
      <c r="C198" s="34"/>
      <c r="D198" s="34"/>
      <c r="E198" s="34"/>
      <c r="F198" s="36" t="n">
        <v>395</v>
      </c>
      <c r="G198" s="37" t="s">
        <v>22</v>
      </c>
      <c r="I198" s="23"/>
      <c r="J198" s="70" t="str">
        <f aca="false">B198</f>
        <v>előirányzott és becsült tétel</v>
      </c>
      <c r="K198" s="36" t="n">
        <f aca="false">+F198</f>
        <v>395</v>
      </c>
      <c r="L198" s="36" t="str">
        <f aca="false">+G198</f>
        <v>fm</v>
      </c>
      <c r="M198" s="40"/>
      <c r="N198" s="41" t="s">
        <v>8</v>
      </c>
      <c r="O198" s="36" t="str">
        <f aca="false">+G198</f>
        <v>fm</v>
      </c>
      <c r="P198" s="42" t="n">
        <f aca="false">K198*M198</f>
        <v>0</v>
      </c>
    </row>
    <row r="199" customFormat="false" ht="15.75" hidden="false" customHeight="false" outlineLevel="0" collapsed="false">
      <c r="A199" s="23" t="n">
        <v>4</v>
      </c>
      <c r="B199" s="76" t="s">
        <v>183</v>
      </c>
      <c r="C199" s="66"/>
      <c r="D199" s="66"/>
      <c r="E199" s="66"/>
      <c r="F199" s="67"/>
      <c r="G199" s="68"/>
      <c r="I199" s="23" t="n">
        <f aca="false">A199</f>
        <v>4</v>
      </c>
      <c r="J199" s="32" t="str">
        <f aca="false">B199</f>
        <v>Tetővíz kivezetés érdekében 6,0 fm NA110 KG PVC cső elhelyézes alépítmény alá, 110/100/90 fok</v>
      </c>
      <c r="K199" s="29"/>
      <c r="L199" s="29"/>
      <c r="M199" s="30"/>
      <c r="N199" s="31"/>
      <c r="O199" s="32"/>
      <c r="P199" s="27"/>
    </row>
    <row r="200" customFormat="false" ht="15.75" hidden="false" customHeight="false" outlineLevel="0" collapsed="false">
      <c r="A200" s="23"/>
      <c r="B200" s="96" t="s">
        <v>184</v>
      </c>
      <c r="C200" s="72"/>
      <c r="D200" s="72"/>
      <c r="E200" s="72"/>
      <c r="F200" s="73"/>
      <c r="G200" s="74"/>
      <c r="I200" s="23"/>
      <c r="J200" s="51" t="str">
        <f aca="false">B200</f>
        <v>idommal, kerítés lábazat átöréssel ledugózással építés határán</v>
      </c>
      <c r="K200" s="5"/>
      <c r="L200" s="5"/>
      <c r="N200" s="50"/>
      <c r="O200" s="51"/>
      <c r="P200" s="49"/>
    </row>
    <row r="201" customFormat="false" ht="15.75" hidden="false" customHeight="false" outlineLevel="0" collapsed="false">
      <c r="A201" s="23"/>
      <c r="B201" s="33" t="s">
        <v>185</v>
      </c>
      <c r="C201" s="89"/>
      <c r="D201" s="34"/>
      <c r="E201" s="34"/>
      <c r="F201" s="36" t="n">
        <v>9</v>
      </c>
      <c r="G201" s="37" t="s">
        <v>7</v>
      </c>
      <c r="I201" s="23"/>
      <c r="J201" s="70" t="str">
        <f aca="false">B201</f>
        <v>(lakossági megegyezés alapján)</v>
      </c>
      <c r="K201" s="39" t="n">
        <f aca="false">F201</f>
        <v>9</v>
      </c>
      <c r="L201" s="39" t="str">
        <f aca="false">G201</f>
        <v>db</v>
      </c>
      <c r="M201" s="40"/>
      <c r="N201" s="41" t="s">
        <v>8</v>
      </c>
      <c r="O201" s="36" t="str">
        <f aca="false">+G201</f>
        <v>db</v>
      </c>
      <c r="P201" s="42" t="n">
        <f aca="false">K201*M201</f>
        <v>0</v>
      </c>
    </row>
    <row r="202" customFormat="false" ht="15.75" hidden="false" customHeight="false" outlineLevel="0" collapsed="false">
      <c r="A202" s="23" t="n">
        <v>5</v>
      </c>
      <c r="B202" s="76" t="s">
        <v>186</v>
      </c>
      <c r="C202" s="66"/>
      <c r="D202" s="66"/>
      <c r="E202" s="66"/>
      <c r="F202" s="67"/>
      <c r="G202" s="68"/>
      <c r="I202" s="23" t="n">
        <f aca="false">A202</f>
        <v>5</v>
      </c>
      <c r="J202" s="32" t="str">
        <f aca="false">B202</f>
        <v>Törögép kiszállási díja aszfalt és beton törmelékek újrahasznosításához</v>
      </c>
      <c r="K202" s="29"/>
      <c r="L202" s="29"/>
      <c r="M202" s="30"/>
      <c r="N202" s="31"/>
      <c r="O202" s="32"/>
      <c r="P202" s="27"/>
    </row>
    <row r="203" customFormat="false" ht="15.75" hidden="false" customHeight="false" outlineLevel="0" collapsed="false">
      <c r="A203" s="23"/>
      <c r="B203" s="33" t="s">
        <v>179</v>
      </c>
      <c r="C203" s="34"/>
      <c r="D203" s="34"/>
      <c r="E203" s="34"/>
      <c r="F203" s="36" t="n">
        <v>1</v>
      </c>
      <c r="G203" s="37" t="s">
        <v>177</v>
      </c>
      <c r="I203" s="23"/>
      <c r="J203" s="70" t="str">
        <f aca="false">B203</f>
        <v>előirányzott</v>
      </c>
      <c r="K203" s="36" t="n">
        <f aca="false">+F203</f>
        <v>1</v>
      </c>
      <c r="L203" s="36" t="str">
        <f aca="false">+G203</f>
        <v>tétel</v>
      </c>
      <c r="M203" s="40"/>
      <c r="N203" s="41" t="s">
        <v>8</v>
      </c>
      <c r="O203" s="36" t="str">
        <f aca="false">+G203</f>
        <v>tétel</v>
      </c>
      <c r="P203" s="42" t="n">
        <f aca="false">K203*M203</f>
        <v>0</v>
      </c>
    </row>
    <row r="204" customFormat="false" ht="15.75" hidden="false" customHeight="false" outlineLevel="0" collapsed="false">
      <c r="A204" s="23" t="n">
        <v>6</v>
      </c>
      <c r="B204" s="76" t="s">
        <v>187</v>
      </c>
      <c r="C204" s="66"/>
      <c r="D204" s="66"/>
      <c r="E204" s="66"/>
      <c r="F204" s="67"/>
      <c r="G204" s="68"/>
      <c r="I204" s="23" t="n">
        <f aca="false">A204</f>
        <v>6</v>
      </c>
      <c r="J204" s="32" t="str">
        <f aca="false">B204</f>
        <v>Műszaki átadási dokumnetáció összeállítása, megvalósulási terv és geodéziai bemérés készítése</v>
      </c>
      <c r="K204" s="29"/>
      <c r="L204" s="29"/>
      <c r="M204" s="30"/>
      <c r="N204" s="31"/>
      <c r="O204" s="32"/>
      <c r="P204" s="27"/>
    </row>
    <row r="205" customFormat="false" ht="15.75" hidden="false" customHeight="false" outlineLevel="0" collapsed="false">
      <c r="A205" s="23"/>
      <c r="B205" s="33" t="s">
        <v>179</v>
      </c>
      <c r="C205" s="34"/>
      <c r="D205" s="34"/>
      <c r="E205" s="34"/>
      <c r="F205" s="36" t="n">
        <v>1</v>
      </c>
      <c r="G205" s="37" t="s">
        <v>177</v>
      </c>
      <c r="I205" s="23"/>
      <c r="J205" s="70" t="str">
        <f aca="false">B205</f>
        <v>előirányzott</v>
      </c>
      <c r="K205" s="36" t="n">
        <f aca="false">+F205</f>
        <v>1</v>
      </c>
      <c r="L205" s="36" t="str">
        <f aca="false">+G205</f>
        <v>tétel</v>
      </c>
      <c r="M205" s="40"/>
      <c r="N205" s="41" t="s">
        <v>8</v>
      </c>
      <c r="O205" s="36" t="str">
        <f aca="false">+G205</f>
        <v>tétel</v>
      </c>
      <c r="P205" s="42" t="n">
        <f aca="false">K205*M205</f>
        <v>0</v>
      </c>
    </row>
    <row r="206" customFormat="false" ht="15.75" hidden="false" customHeight="false" outlineLevel="0" collapsed="false">
      <c r="A206" s="47"/>
      <c r="B206" s="52"/>
      <c r="C206" s="47"/>
      <c r="D206" s="47"/>
      <c r="E206" s="47"/>
      <c r="F206" s="48"/>
      <c r="G206" s="54"/>
      <c r="I206" s="65"/>
      <c r="J206" s="57" t="s">
        <v>61</v>
      </c>
      <c r="K206" s="11"/>
      <c r="L206" s="11"/>
      <c r="M206" s="12"/>
      <c r="N206" s="13"/>
      <c r="O206" s="14"/>
      <c r="P206" s="97" t="n">
        <f aca="false">SUM(P193:P205)</f>
        <v>0</v>
      </c>
    </row>
    <row r="207" s="92" customFormat="true" ht="15.75" hidden="false" customHeight="false" outlineLevel="0" collapsed="false">
      <c r="A207" s="47"/>
      <c r="B207" s="98"/>
      <c r="C207" s="72"/>
      <c r="D207" s="72"/>
      <c r="E207" s="72"/>
      <c r="F207" s="99"/>
      <c r="G207" s="100"/>
      <c r="J207" s="101"/>
      <c r="M207" s="4"/>
      <c r="N207" s="102"/>
      <c r="O207" s="86"/>
      <c r="P207" s="5"/>
    </row>
    <row r="208" s="69" customFormat="true" ht="15.75" hidden="false" customHeight="false" outlineLevel="0" collapsed="false">
      <c r="A208" s="47"/>
      <c r="B208" s="98"/>
      <c r="C208" s="72"/>
      <c r="D208" s="72"/>
      <c r="E208" s="72"/>
      <c r="F208" s="99"/>
      <c r="G208" s="100"/>
      <c r="I208" s="5"/>
      <c r="J208" s="103"/>
      <c r="K208" s="5"/>
      <c r="L208" s="5"/>
      <c r="M208" s="4"/>
      <c r="N208" s="50"/>
      <c r="O208" s="51"/>
      <c r="P208" s="54"/>
    </row>
    <row r="209" s="69" customFormat="true" ht="15.75" hidden="false" customHeight="false" outlineLevel="0" collapsed="false">
      <c r="A209" s="47"/>
      <c r="B209" s="98"/>
      <c r="C209" s="72"/>
      <c r="D209" s="72"/>
      <c r="E209" s="72"/>
      <c r="F209" s="99"/>
      <c r="G209" s="100"/>
      <c r="I209" s="5"/>
      <c r="J209" s="103"/>
      <c r="K209" s="5"/>
      <c r="L209" s="5"/>
      <c r="M209" s="4"/>
      <c r="N209" s="50"/>
      <c r="O209" s="51"/>
      <c r="P209" s="54"/>
    </row>
    <row r="210" s="69" customFormat="true" ht="15.75" hidden="false" customHeight="false" outlineLevel="0" collapsed="false">
      <c r="A210" s="47"/>
      <c r="B210" s="98"/>
      <c r="C210" s="72"/>
      <c r="D210" s="72"/>
      <c r="E210" s="72"/>
      <c r="F210" s="99"/>
      <c r="G210" s="100"/>
      <c r="I210" s="5"/>
      <c r="J210" s="103"/>
      <c r="K210" s="5"/>
      <c r="L210" s="5"/>
      <c r="M210" s="4"/>
      <c r="N210" s="50"/>
      <c r="O210" s="51"/>
      <c r="P210" s="54"/>
    </row>
    <row r="211" customFormat="false" ht="15.75" hidden="false" customHeight="false" outlineLevel="0" collapsed="false">
      <c r="A211" s="47"/>
      <c r="B211" s="52"/>
      <c r="C211" s="47"/>
      <c r="D211" s="47"/>
      <c r="E211" s="47"/>
      <c r="F211" s="48"/>
      <c r="G211" s="54"/>
      <c r="I211" s="5"/>
      <c r="J211" s="103"/>
      <c r="K211" s="5"/>
      <c r="L211" s="5"/>
      <c r="N211" s="50"/>
      <c r="O211" s="51"/>
      <c r="P211" s="54"/>
    </row>
    <row r="212" customFormat="false" ht="15.75" hidden="false" customHeight="false" outlineLevel="0" collapsed="false">
      <c r="A212" s="47"/>
      <c r="B212" s="52"/>
      <c r="C212" s="47"/>
      <c r="D212" s="47"/>
      <c r="E212" s="47"/>
      <c r="F212" s="48"/>
      <c r="G212" s="54"/>
      <c r="I212" s="5"/>
      <c r="J212" s="103"/>
      <c r="K212" s="5"/>
      <c r="L212" s="5"/>
      <c r="N212" s="50"/>
      <c r="O212" s="51"/>
      <c r="P212" s="54"/>
    </row>
    <row r="213" customFormat="false" ht="15.75" hidden="false" customHeight="false" outlineLevel="0" collapsed="false">
      <c r="A213" s="47"/>
      <c r="B213" s="52"/>
      <c r="C213" s="47"/>
      <c r="D213" s="47"/>
      <c r="E213" s="47"/>
      <c r="F213" s="48"/>
      <c r="G213" s="54"/>
      <c r="I213" s="5"/>
      <c r="J213" s="103"/>
      <c r="K213" s="5"/>
      <c r="L213" s="5"/>
      <c r="N213" s="50"/>
      <c r="O213" s="51"/>
      <c r="P213" s="54"/>
    </row>
    <row r="214" customFormat="false" ht="15.75" hidden="false" customHeight="false" outlineLevel="0" collapsed="false">
      <c r="A214" s="47"/>
      <c r="B214" s="52"/>
      <c r="C214" s="47"/>
      <c r="D214" s="47"/>
      <c r="E214" s="47"/>
      <c r="F214" s="48"/>
      <c r="G214" s="54"/>
      <c r="I214" s="5"/>
      <c r="J214" s="103"/>
      <c r="K214" s="5"/>
      <c r="L214" s="5"/>
      <c r="N214" s="50"/>
      <c r="O214" s="51"/>
      <c r="P214" s="54"/>
    </row>
    <row r="215" customFormat="false" ht="15.75" hidden="false" customHeight="false" outlineLevel="0" collapsed="false">
      <c r="M215" s="104"/>
      <c r="P215" s="3"/>
    </row>
    <row r="216" customFormat="false" ht="15.75" hidden="false" customHeight="false" outlineLevel="0" collapsed="false">
      <c r="I216" s="105" t="s">
        <v>188</v>
      </c>
      <c r="J216" s="105"/>
      <c r="K216" s="105"/>
      <c r="L216" s="105"/>
      <c r="M216" s="105"/>
      <c r="N216" s="105"/>
      <c r="O216" s="105"/>
      <c r="P216" s="105"/>
    </row>
    <row r="217" customFormat="false" ht="15.75" hidden="false" customHeight="false" outlineLevel="0" collapsed="false">
      <c r="M217" s="104"/>
      <c r="P217" s="3"/>
    </row>
    <row r="218" customFormat="false" ht="15.75" hidden="false" customHeight="false" outlineLevel="0" collapsed="false">
      <c r="M218" s="104"/>
      <c r="P218" s="3"/>
    </row>
    <row r="219" customFormat="false" ht="30" hidden="false" customHeight="true" outlineLevel="0" collapsed="false">
      <c r="I219" s="106" t="str">
        <f aca="false">I1</f>
        <v>I. BONTÁSI- ÉS ÉPÍTÉSELŐKÉSZÍTŐ MUNKÁK</v>
      </c>
      <c r="M219" s="104"/>
      <c r="P219" s="107" t="n">
        <f aca="false">+P55</f>
        <v>0</v>
      </c>
    </row>
    <row r="220" customFormat="false" ht="30" hidden="false" customHeight="true" outlineLevel="0" collapsed="false">
      <c r="I220" s="108" t="s">
        <v>62</v>
      </c>
      <c r="M220" s="104"/>
      <c r="P220" s="107" t="n">
        <f aca="false">P76</f>
        <v>0</v>
      </c>
    </row>
    <row r="221" customFormat="false" ht="30" hidden="false" customHeight="true" outlineLevel="0" collapsed="false">
      <c r="I221" s="108" t="str">
        <f aca="false">I78</f>
        <v>III. ALÉPÍTMÉNYI MUNKÁK</v>
      </c>
      <c r="M221" s="104"/>
      <c r="P221" s="107" t="n">
        <f aca="false">+P120</f>
        <v>0</v>
      </c>
    </row>
    <row r="222" customFormat="false" ht="30" hidden="false" customHeight="true" outlineLevel="0" collapsed="false">
      <c r="I222" s="109" t="str">
        <f aca="false">I122</f>
        <v>IV. FELÉPÍTMÉNYI MUNKÁK</v>
      </c>
      <c r="M222" s="104"/>
      <c r="P222" s="107" t="n">
        <f aca="false">+P138</f>
        <v>0</v>
      </c>
    </row>
    <row r="223" customFormat="false" ht="30" hidden="false" customHeight="true" outlineLevel="0" collapsed="false">
      <c r="I223" s="109" t="str">
        <f aca="false">I140</f>
        <v>V. FORGALOMTECHNIKAI MUNKÁK</v>
      </c>
      <c r="M223" s="104"/>
      <c r="P223" s="107" t="n">
        <f aca="false">P175</f>
        <v>0</v>
      </c>
    </row>
    <row r="224" customFormat="false" ht="30" hidden="false" customHeight="true" outlineLevel="0" collapsed="false">
      <c r="I224" s="110" t="str">
        <f aca="false">I177</f>
        <v>VI. BEFEJEZŐ MUNKÁK</v>
      </c>
      <c r="J224" s="5"/>
      <c r="K224" s="5"/>
      <c r="L224" s="5"/>
      <c r="N224" s="5"/>
      <c r="O224" s="5"/>
      <c r="P224" s="95" t="n">
        <f aca="false">+P189</f>
        <v>0</v>
      </c>
      <c r="Q224" s="5"/>
    </row>
    <row r="225" customFormat="false" ht="30" hidden="false" customHeight="true" outlineLevel="0" collapsed="false">
      <c r="I225" s="111" t="str">
        <f aca="false">A191</f>
        <v>VII. EGYÉB MUNKÁK</v>
      </c>
      <c r="J225" s="112"/>
      <c r="K225" s="112"/>
      <c r="L225" s="112"/>
      <c r="M225" s="113"/>
      <c r="N225" s="112"/>
      <c r="O225" s="112"/>
      <c r="P225" s="114" t="n">
        <f aca="false">P206</f>
        <v>0</v>
      </c>
      <c r="Q225" s="112"/>
    </row>
    <row r="226" customFormat="false" ht="30" hidden="false" customHeight="true" outlineLevel="0" collapsed="false">
      <c r="I226" s="106" t="s">
        <v>189</v>
      </c>
      <c r="M226" s="104"/>
      <c r="P226" s="95" t="n">
        <f aca="false">SUM(P219:P225)</f>
        <v>0</v>
      </c>
    </row>
    <row r="227" customFormat="false" ht="30" hidden="false" customHeight="true" outlineLevel="0" collapsed="false">
      <c r="I227" s="115" t="s">
        <v>190</v>
      </c>
      <c r="J227" s="115"/>
      <c r="K227" s="115"/>
      <c r="L227" s="115"/>
      <c r="M227" s="116"/>
      <c r="N227" s="115"/>
      <c r="O227" s="115"/>
      <c r="P227" s="117" t="n">
        <f aca="false">+P228-P226</f>
        <v>0</v>
      </c>
    </row>
    <row r="228" customFormat="false" ht="16.5" hidden="false" customHeight="false" outlineLevel="0" collapsed="false">
      <c r="I228" s="118" t="s">
        <v>191</v>
      </c>
      <c r="J228" s="118"/>
      <c r="K228" s="118"/>
      <c r="L228" s="118"/>
      <c r="M228" s="119"/>
      <c r="N228" s="118"/>
      <c r="O228" s="118"/>
      <c r="P228" s="120" t="n">
        <f aca="false">+P226*1.27</f>
        <v>0</v>
      </c>
    </row>
  </sheetData>
  <mergeCells count="189">
    <mergeCell ref="K2:L2"/>
    <mergeCell ref="M2:O2"/>
    <mergeCell ref="A3:A4"/>
    <mergeCell ref="I3:I4"/>
    <mergeCell ref="A5:A6"/>
    <mergeCell ref="I5:I6"/>
    <mergeCell ref="A7:A8"/>
    <mergeCell ref="I7:I8"/>
    <mergeCell ref="A9:A10"/>
    <mergeCell ref="I9:I10"/>
    <mergeCell ref="A11:A12"/>
    <mergeCell ref="I11:I12"/>
    <mergeCell ref="A13:A14"/>
    <mergeCell ref="I13:I14"/>
    <mergeCell ref="A15:A16"/>
    <mergeCell ref="I15:I16"/>
    <mergeCell ref="A17:A18"/>
    <mergeCell ref="I17:I18"/>
    <mergeCell ref="A19:A20"/>
    <mergeCell ref="I19:I20"/>
    <mergeCell ref="A21:A22"/>
    <mergeCell ref="I21:I22"/>
    <mergeCell ref="A23:A24"/>
    <mergeCell ref="I23:I24"/>
    <mergeCell ref="A25:A26"/>
    <mergeCell ref="I25:I26"/>
    <mergeCell ref="A27:A28"/>
    <mergeCell ref="I27:I28"/>
    <mergeCell ref="A29:A30"/>
    <mergeCell ref="I29:I30"/>
    <mergeCell ref="A31:A32"/>
    <mergeCell ref="I31:I32"/>
    <mergeCell ref="A33:A34"/>
    <mergeCell ref="I33:I34"/>
    <mergeCell ref="A35:A36"/>
    <mergeCell ref="I35:I36"/>
    <mergeCell ref="A37:A38"/>
    <mergeCell ref="I37:I38"/>
    <mergeCell ref="A39:A40"/>
    <mergeCell ref="I39:I40"/>
    <mergeCell ref="A41:A42"/>
    <mergeCell ref="I41:I42"/>
    <mergeCell ref="A43:A44"/>
    <mergeCell ref="I43:I44"/>
    <mergeCell ref="A45:A47"/>
    <mergeCell ref="I45:I47"/>
    <mergeCell ref="A48:A50"/>
    <mergeCell ref="I48:I50"/>
    <mergeCell ref="A51:A52"/>
    <mergeCell ref="I51:I52"/>
    <mergeCell ref="A53:A54"/>
    <mergeCell ref="I53:I54"/>
    <mergeCell ref="K58:L58"/>
    <mergeCell ref="M58:O58"/>
    <mergeCell ref="A59:A60"/>
    <mergeCell ref="I59:I60"/>
    <mergeCell ref="A61:A62"/>
    <mergeCell ref="I61:I62"/>
    <mergeCell ref="A63:A64"/>
    <mergeCell ref="I63:I64"/>
    <mergeCell ref="A65:A67"/>
    <mergeCell ref="I65:I67"/>
    <mergeCell ref="A68:A69"/>
    <mergeCell ref="I68:I69"/>
    <mergeCell ref="A70:A71"/>
    <mergeCell ref="I70:I71"/>
    <mergeCell ref="A72:A73"/>
    <mergeCell ref="I72:I73"/>
    <mergeCell ref="A74:A75"/>
    <mergeCell ref="I74:I75"/>
    <mergeCell ref="K79:L79"/>
    <mergeCell ref="M79:O79"/>
    <mergeCell ref="A80:A81"/>
    <mergeCell ref="I80:I81"/>
    <mergeCell ref="A82:A84"/>
    <mergeCell ref="I82:I84"/>
    <mergeCell ref="A85:A86"/>
    <mergeCell ref="I85:I86"/>
    <mergeCell ref="A87:A88"/>
    <mergeCell ref="I87:I88"/>
    <mergeCell ref="A89:A90"/>
    <mergeCell ref="I89:I90"/>
    <mergeCell ref="A91:A92"/>
    <mergeCell ref="I91:I92"/>
    <mergeCell ref="A93:A94"/>
    <mergeCell ref="I93:I94"/>
    <mergeCell ref="A95:A96"/>
    <mergeCell ref="I95:I96"/>
    <mergeCell ref="A97:A98"/>
    <mergeCell ref="I97:I98"/>
    <mergeCell ref="A99:A100"/>
    <mergeCell ref="I99:I100"/>
    <mergeCell ref="A101:A102"/>
    <mergeCell ref="I101:I102"/>
    <mergeCell ref="A103:A104"/>
    <mergeCell ref="I103:I104"/>
    <mergeCell ref="A105:A106"/>
    <mergeCell ref="I105:I106"/>
    <mergeCell ref="A107:A108"/>
    <mergeCell ref="I107:I108"/>
    <mergeCell ref="A109:A110"/>
    <mergeCell ref="I109:I110"/>
    <mergeCell ref="A111:A112"/>
    <mergeCell ref="I111:I112"/>
    <mergeCell ref="A113:A114"/>
    <mergeCell ref="I113:I114"/>
    <mergeCell ref="A115:A117"/>
    <mergeCell ref="I115:I117"/>
    <mergeCell ref="A118:A119"/>
    <mergeCell ref="I118:I119"/>
    <mergeCell ref="K123:L123"/>
    <mergeCell ref="M123:O123"/>
    <mergeCell ref="A124:A125"/>
    <mergeCell ref="I124:I125"/>
    <mergeCell ref="A126:A127"/>
    <mergeCell ref="I126:I127"/>
    <mergeCell ref="A128:A129"/>
    <mergeCell ref="I128:I129"/>
    <mergeCell ref="A130:A131"/>
    <mergeCell ref="I130:I131"/>
    <mergeCell ref="A132:A133"/>
    <mergeCell ref="I132:I133"/>
    <mergeCell ref="A134:A135"/>
    <mergeCell ref="H134:H135"/>
    <mergeCell ref="I134:I135"/>
    <mergeCell ref="A136:A137"/>
    <mergeCell ref="H136:H137"/>
    <mergeCell ref="I136:I137"/>
    <mergeCell ref="K141:L141"/>
    <mergeCell ref="M141:O141"/>
    <mergeCell ref="A142:A143"/>
    <mergeCell ref="I142:I143"/>
    <mergeCell ref="A144:A145"/>
    <mergeCell ref="I144:I145"/>
    <mergeCell ref="A146:A147"/>
    <mergeCell ref="I146:I147"/>
    <mergeCell ref="A148:A149"/>
    <mergeCell ref="I148:I149"/>
    <mergeCell ref="A150:A151"/>
    <mergeCell ref="I150:I151"/>
    <mergeCell ref="A152:A153"/>
    <mergeCell ref="I152:I153"/>
    <mergeCell ref="A154:A155"/>
    <mergeCell ref="I154:I155"/>
    <mergeCell ref="A156:A157"/>
    <mergeCell ref="I156:I157"/>
    <mergeCell ref="A158:A159"/>
    <mergeCell ref="I158:I159"/>
    <mergeCell ref="A160:A161"/>
    <mergeCell ref="I160:I161"/>
    <mergeCell ref="A162:A163"/>
    <mergeCell ref="I162:I163"/>
    <mergeCell ref="A164:A165"/>
    <mergeCell ref="I164:I165"/>
    <mergeCell ref="A166:A167"/>
    <mergeCell ref="I166:I167"/>
    <mergeCell ref="A168:A170"/>
    <mergeCell ref="I168:I170"/>
    <mergeCell ref="A171:A172"/>
    <mergeCell ref="I171:I172"/>
    <mergeCell ref="A173:A174"/>
    <mergeCell ref="I173:I174"/>
    <mergeCell ref="K178:L178"/>
    <mergeCell ref="M178:O178"/>
    <mergeCell ref="A179:A180"/>
    <mergeCell ref="I179:I180"/>
    <mergeCell ref="A181:A182"/>
    <mergeCell ref="I181:I182"/>
    <mergeCell ref="A183:A184"/>
    <mergeCell ref="I183:I184"/>
    <mergeCell ref="A185:A186"/>
    <mergeCell ref="I185:I186"/>
    <mergeCell ref="A187:A188"/>
    <mergeCell ref="I187:I188"/>
    <mergeCell ref="K192:L192"/>
    <mergeCell ref="M192:O192"/>
    <mergeCell ref="A193:A194"/>
    <mergeCell ref="I193:I194"/>
    <mergeCell ref="A195:A196"/>
    <mergeCell ref="I195:I196"/>
    <mergeCell ref="A197:A198"/>
    <mergeCell ref="I197:I198"/>
    <mergeCell ref="A199:A201"/>
    <mergeCell ref="I199:I201"/>
    <mergeCell ref="A202:A203"/>
    <mergeCell ref="I202:I203"/>
    <mergeCell ref="A204:A205"/>
    <mergeCell ref="I204:I205"/>
    <mergeCell ref="I216:P216"/>
  </mergeCells>
  <conditionalFormatting sqref="A175:A178 A173 A168:A169 A87 A89 A93 A97 A101 A105 A109 A113 A91 A95 A99 A103 A107 A111 A1:A85 A179:L65536 B1:L133 N1:IV133 N162:IV170 B162:L170 B156:IV161 A144 A146 A148 A150 A152 A154 A156 A158 A160 A162 A164 A166 N138:IV155 B138:L155 A115:A142 B173:L178 N173:IV65536 A171">
    <cfRule type="cellIs" priority="2" operator="equal" aboveAverage="0" equalAverage="0" bottom="0" percent="0" rank="0" text="" dxfId="0">
      <formula>0</formula>
    </cfRule>
  </conditionalFormatting>
  <conditionalFormatting sqref="M1:M133 M162:M170 M138:M155 M173:M65536">
    <cfRule type="cellIs" priority="3" operator="equal" aboveAverage="0" equalAverage="0" bottom="0" percent="0" rank="0" text="" dxfId="1">
      <formula>0</formula>
    </cfRule>
  </conditionalFormatting>
  <conditionalFormatting sqref="M137">
    <cfRule type="cellIs" priority="4" operator="equal" aboveAverage="0" equalAverage="0" bottom="0" percent="0" rank="0" text="" dxfId="2">
      <formula>0</formula>
    </cfRule>
  </conditionalFormatting>
  <conditionalFormatting sqref="J134:L137 N134:IV137">
    <cfRule type="cellIs" priority="5" operator="equal" aboveAverage="0" equalAverage="0" bottom="0" percent="0" rank="0" text="" dxfId="3">
      <formula>0</formula>
    </cfRule>
  </conditionalFormatting>
  <conditionalFormatting sqref="H134">
    <cfRule type="cellIs" priority="6" operator="equal" aboveAverage="0" equalAverage="0" bottom="0" percent="0" rank="0" text="" dxfId="4">
      <formula>0</formula>
    </cfRule>
  </conditionalFormatting>
  <conditionalFormatting sqref="H136">
    <cfRule type="cellIs" priority="7" operator="equal" aboveAverage="0" equalAverage="0" bottom="0" percent="0" rank="0" text="" dxfId="5">
      <formula>0</formula>
    </cfRule>
  </conditionalFormatting>
  <conditionalFormatting sqref="I134:I135">
    <cfRule type="cellIs" priority="8" operator="equal" aboveAverage="0" equalAverage="0" bottom="0" percent="0" rank="0" text="" dxfId="6">
      <formula>0</formula>
    </cfRule>
  </conditionalFormatting>
  <conditionalFormatting sqref="M135">
    <cfRule type="cellIs" priority="9" operator="equal" aboveAverage="0" equalAverage="0" bottom="0" percent="0" rank="0" text="" dxfId="7">
      <formula>0</formula>
    </cfRule>
  </conditionalFormatting>
  <conditionalFormatting sqref="I136:I137">
    <cfRule type="cellIs" priority="10" operator="equal" aboveAverage="0" equalAverage="0" bottom="0" percent="0" rank="0" text="" dxfId="8">
      <formula>0</formula>
    </cfRule>
  </conditionalFormatting>
  <conditionalFormatting sqref="J171:L172 N171:IV172">
    <cfRule type="cellIs" priority="11" operator="equal" aboveAverage="0" equalAverage="0" bottom="0" percent="0" rank="0" text="" dxfId="9">
      <formula>0</formula>
    </cfRule>
  </conditionalFormatting>
  <conditionalFormatting sqref="D171:I172 M171:M172">
    <cfRule type="cellIs" priority="12" operator="equal" aboveAverage="0" equalAverage="0" bottom="0" percent="0" rank="0" text="" dxfId="10">
      <formula>0</formula>
    </cfRule>
  </conditionalFormatting>
  <conditionalFormatting sqref="B171:C172">
    <cfRule type="cellIs" priority="13" operator="equal" aboveAverage="0" equalAverage="0" bottom="0" percent="0" rank="0" text="" dxfId="11">
      <formula>0</formula>
    </cfRule>
  </conditionalFormatting>
  <printOptions headings="false" gridLines="false" gridLinesSet="true" horizontalCentered="true" verticalCentered="false"/>
  <pageMargins left="0.590277777777778" right="0.590277777777778" top="0.590277777777778" bottom="0.590277777777778" header="0.354166666666667" footer="0.354166666666667"/>
  <pageSetup paperSize="9" scale="8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&amp;CMéret- és mennyiségszámítás</oddHeader>
    <oddFooter>&amp;L&amp;10Tsz.: 816/2015/I.&amp;R&amp;10Gödöllő, Dózsa György út Armcom Zrt. és Széchenyi utca közötti szakasza</oddFooter>
  </headerFooter>
  <rowBreaks count="4" manualBreakCount="4">
    <brk id="56" man="true" max="16383" min="0"/>
    <brk id="108" man="true" max="16383" min="0"/>
    <brk id="161" man="true" max="16383" min="0"/>
    <brk id="238" man="true" max="16383" min="0"/>
  </rowBreaks>
  <colBreaks count="1" manualBreakCount="1">
    <brk id="16" man="true" max="65535" min="0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LibreOffice/5.3.0.3$Windows_x86 LibreOffice_project/7074905676c47b82bbcfbea1aeefc84afe1c50e1</Application>
  <Company>Tandem Mérnökiroda GMK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2000-03-02T13:07:03Z</dcterms:created>
  <dc:creator>Ozsváth György</dc:creator>
  <dc:description/>
  <dc:language>hu-HU</dc:language>
  <cp:lastModifiedBy/>
  <cp:lastPrinted>2017-12-08T13:57:21Z</cp:lastPrinted>
  <dcterms:modified xsi:type="dcterms:W3CDTF">2017-12-11T11:59:38Z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Tandem Mérnökiroda GMK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